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peraciones" state="visible" r:id="rId4"/>
    <sheet sheetId="2" name="Resumen" state="visible" r:id="rId5"/>
    <sheet sheetId="3" name="Reglas" state="visible" r:id="rId6"/>
  </sheets>
  <calcPr calcId="171027"/>
</workbook>
</file>

<file path=xl/sharedStrings.xml><?xml version="1.0" encoding="utf-8"?>
<sst xmlns="http://schemas.openxmlformats.org/spreadsheetml/2006/main" count="59" uniqueCount="52">
  <si>
    <t>Fecha</t>
  </si>
  <si>
    <t>Hora</t>
  </si>
  <si>
    <t>Broker</t>
  </si>
  <si>
    <t>Activo</t>
  </si>
  <si>
    <t>Plazo</t>
  </si>
  <si>
    <t>Estrategia</t>
  </si>
  <si>
    <t>Dirección</t>
  </si>
  <si>
    <t>Importe</t>
  </si>
  <si>
    <t>Payout %</t>
  </si>
  <si>
    <t>Resultado</t>
  </si>
  <si>
    <t>Neto</t>
  </si>
  <si>
    <t>Notas</t>
  </si>
  <si>
    <t>Emoción antes</t>
  </si>
  <si>
    <t>Emoción después</t>
  </si>
  <si>
    <t>Métrica</t>
  </si>
  <si>
    <t>Valor</t>
  </si>
  <si>
    <t>Operaciones registradas</t>
  </si>
  <si>
    <t>Ganadas</t>
  </si>
  <si>
    <t>Perdidas</t>
  </si>
  <si>
    <t>Winrate</t>
  </si>
  <si>
    <t>Neto total</t>
  </si>
  <si>
    <t>Importe medio por operación</t>
  </si>
  <si>
    <t>Mejor operación</t>
  </si>
  <si>
    <t>Peor operación</t>
  </si>
  <si>
    <t>Payout medio</t>
  </si>
  <si>
    <t>Por estrategia</t>
  </si>
  <si>
    <t>(escribe aquí el nombre de tu estrategia)</t>
  </si>
  <si>
    <t>Por día de la semana</t>
  </si>
  <si>
    <t>Lunes</t>
  </si>
  <si>
    <t>Martes</t>
  </si>
  <si>
    <t>Miércoles</t>
  </si>
  <si>
    <t>Jueves</t>
  </si>
  <si>
    <t>Viernes</t>
  </si>
  <si>
    <t>La racha de pérdidas seguidas se mira a ojo en la columna Resultado: una fórmula que la calcule sola no funciona igual en Excel y en Google Sheets.</t>
  </si>
  <si>
    <t>Regla</t>
  </si>
  <si>
    <t>Mi valor</t>
  </si>
  <si>
    <t>Por qué</t>
  </si>
  <si>
    <t>Riesgo por operación (%)</t>
  </si>
  <si>
    <t>Con el 1 % aguantas 69 pérdidas seguidas antes de perder la mitad del saldo. Con el 5 %, 14.</t>
  </si>
  <si>
    <t>Límite de pérdida diaria (USD)</t>
  </si>
  <si>
    <t/>
  </si>
  <si>
    <t>Cuando lo alcanzas, cierras la plataforma. Sin excepciones.</t>
  </si>
  <si>
    <t>Pérdidas seguidas antes de parar</t>
  </si>
  <si>
    <t>Tres seguidas no son mala suerte: son una señal de que hoy no lees el mercado.</t>
  </si>
  <si>
    <t>Horas permitidas</t>
  </si>
  <si>
    <t>Las de tu sesión, no las de madrugada. Fuera de horario solo hay OTC.</t>
  </si>
  <si>
    <t>Operaciones máximas al día</t>
  </si>
  <si>
    <t>Menos operaciones y mejor elegidas baten a más operaciones.</t>
  </si>
  <si>
    <t>Payout mínimo para entrar (%)</t>
  </si>
  <si>
    <t>Por debajo, el punto de equilibrio sube y la estrategia deja de cuadrar.</t>
  </si>
  <si>
    <t>Nunca opero si…</t>
  </si>
  <si>
    <t>Escribe aquí tu propia lista: enfadado, recuperando pérdidas, con bono activo.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</si>
</sst>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0.0 %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14213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164" fontId="0" fillId="0" borderId="0" xfId="0" applyNumberFormat="1"/>
    <xf numFmtId="2" fontId="0" fillId="0" borderId="0" xfId="0" applyNumberFormat="1"/>
    <xf numFmtId="165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8" customWidth="1"/>
    <col min="3" max="4" width="14" customWidth="1"/>
    <col min="5" max="5" width="10" customWidth="1"/>
    <col min="6" max="6" width="20" customWidth="1"/>
    <col min="7" max="7" width="11" customWidth="1"/>
    <col min="8" max="9" width="10" customWidth="1"/>
    <col min="10" max="11" width="11" customWidth="1"/>
    <col min="12" max="12" width="32" customWidth="1"/>
    <col min="13" max="14" width="15" customWidth="1"/>
  </cols>
  <sheetData>
    <row r="1" ht="22" customHeight="1" spans="1:14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25">
      <c r="A2" s="3"/>
      <c r="H2" s="4"/>
      <c r="K2" s="4">
        <f>IF(J2="","",IF(J2="Ganada",H2*I2/100,IF(J2="Perdida",-H2,0)))</f>
      </c>
    </row>
    <row r="3" spans="1:14" x14ac:dyDescent="0.25">
      <c r="A3" s="3"/>
      <c r="H3" s="4"/>
      <c r="K3" s="4">
        <f>IF(J3="","",IF(J3="Ganada",H3*I3/100,IF(J3="Perdida",-H3,0)))</f>
      </c>
    </row>
    <row r="4" spans="1:14" x14ac:dyDescent="0.25">
      <c r="A4" s="3"/>
      <c r="H4" s="4"/>
      <c r="K4" s="4">
        <f>IF(J4="","",IF(J4="Ganada",H4*I4/100,IF(J4="Perdida",-H4,0)))</f>
      </c>
    </row>
    <row r="5" spans="1:14" x14ac:dyDescent="0.25">
      <c r="A5" s="3"/>
      <c r="H5" s="4"/>
      <c r="K5" s="4">
        <f>IF(J5="","",IF(J5="Ganada",H5*I5/100,IF(J5="Perdida",-H5,0)))</f>
      </c>
    </row>
    <row r="6" spans="1:14" x14ac:dyDescent="0.25">
      <c r="A6" s="3"/>
      <c r="H6" s="4"/>
      <c r="K6" s="4">
        <f>IF(J6="","",IF(J6="Ganada",H6*I6/100,IF(J6="Perdida",-H6,0)))</f>
      </c>
    </row>
    <row r="7" spans="1:14" x14ac:dyDescent="0.25">
      <c r="A7" s="3"/>
      <c r="H7" s="4"/>
      <c r="K7" s="4">
        <f>IF(J7="","",IF(J7="Ganada",H7*I7/100,IF(J7="Perdida",-H7,0)))</f>
      </c>
    </row>
    <row r="8" spans="1:14" x14ac:dyDescent="0.25">
      <c r="A8" s="3"/>
      <c r="H8" s="4"/>
      <c r="K8" s="4">
        <f>IF(J8="","",IF(J8="Ganada",H8*I8/100,IF(J8="Perdida",-H8,0)))</f>
      </c>
    </row>
    <row r="9" spans="1:14" x14ac:dyDescent="0.25">
      <c r="A9" s="3"/>
      <c r="H9" s="4"/>
      <c r="K9" s="4">
        <f>IF(J9="","",IF(J9="Ganada",H9*I9/100,IF(J9="Perdida",-H9,0)))</f>
      </c>
    </row>
    <row r="10" spans="1:14" x14ac:dyDescent="0.25">
      <c r="A10" s="3"/>
      <c r="H10" s="4"/>
      <c r="K10" s="4">
        <f>IF(J10="","",IF(J10="Ganada",H10*I10/100,IF(J10="Perdida",-H10,0)))</f>
      </c>
    </row>
    <row r="11" spans="1:14" x14ac:dyDescent="0.25">
      <c r="A11" s="3"/>
      <c r="H11" s="4"/>
      <c r="K11" s="4">
        <f>IF(J11="","",IF(J11="Ganada",H11*I11/100,IF(J11="Perdida",-H11,0)))</f>
      </c>
    </row>
    <row r="12" spans="1:14" x14ac:dyDescent="0.25">
      <c r="A12" s="3"/>
      <c r="H12" s="4"/>
      <c r="K12" s="4">
        <f>IF(J12="","",IF(J12="Ganada",H12*I12/100,IF(J12="Perdida",-H12,0)))</f>
      </c>
    </row>
    <row r="13" spans="1:14" x14ac:dyDescent="0.25">
      <c r="A13" s="3"/>
      <c r="H13" s="4"/>
      <c r="K13" s="4">
        <f>IF(J13="","",IF(J13="Ganada",H13*I13/100,IF(J13="Perdida",-H13,0)))</f>
      </c>
    </row>
    <row r="14" spans="1:14" x14ac:dyDescent="0.25">
      <c r="A14" s="3"/>
      <c r="H14" s="4"/>
      <c r="K14" s="4">
        <f>IF(J14="","",IF(J14="Ganada",H14*I14/100,IF(J14="Perdida",-H14,0)))</f>
      </c>
    </row>
    <row r="15" spans="1:14" x14ac:dyDescent="0.25">
      <c r="A15" s="3"/>
      <c r="H15" s="4"/>
      <c r="K15" s="4">
        <f>IF(J15="","",IF(J15="Ganada",H15*I15/100,IF(J15="Perdida",-H15,0)))</f>
      </c>
    </row>
    <row r="16" spans="1:14" x14ac:dyDescent="0.25">
      <c r="A16" s="3"/>
      <c r="H16" s="4"/>
      <c r="K16" s="4">
        <f>IF(J16="","",IF(J16="Ganada",H16*I16/100,IF(J16="Perdida",-H16,0)))</f>
      </c>
    </row>
    <row r="17" spans="1:14" x14ac:dyDescent="0.25">
      <c r="A17" s="3"/>
      <c r="H17" s="4"/>
      <c r="K17" s="4">
        <f>IF(J17="","",IF(J17="Ganada",H17*I17/100,IF(J17="Perdida",-H17,0)))</f>
      </c>
    </row>
    <row r="18" spans="1:14" x14ac:dyDescent="0.25">
      <c r="A18" s="3"/>
      <c r="H18" s="4"/>
      <c r="K18" s="4">
        <f>IF(J18="","",IF(J18="Ganada",H18*I18/100,IF(J18="Perdida",-H18,0)))</f>
      </c>
    </row>
    <row r="19" spans="1:14" x14ac:dyDescent="0.25">
      <c r="A19" s="3"/>
      <c r="H19" s="4"/>
      <c r="K19" s="4">
        <f>IF(J19="","",IF(J19="Ganada",H19*I19/100,IF(J19="Perdida",-H19,0)))</f>
      </c>
    </row>
    <row r="20" spans="1:14" x14ac:dyDescent="0.25">
      <c r="A20" s="3"/>
      <c r="H20" s="4"/>
      <c r="K20" s="4">
        <f>IF(J20="","",IF(J20="Ganada",H20*I20/100,IF(J20="Perdida",-H20,0)))</f>
      </c>
    </row>
    <row r="21" spans="1:14" x14ac:dyDescent="0.25">
      <c r="A21" s="3"/>
      <c r="H21" s="4"/>
      <c r="K21" s="4">
        <f>IF(J21="","",IF(J21="Ganada",H21*I21/100,IF(J21="Perdida",-H21,0)))</f>
      </c>
    </row>
    <row r="22" spans="1:14" x14ac:dyDescent="0.25">
      <c r="A22" s="3"/>
      <c r="H22" s="4"/>
      <c r="K22" s="4">
        <f>IF(J22="","",IF(J22="Ganada",H22*I22/100,IF(J22="Perdida",-H22,0)))</f>
      </c>
    </row>
    <row r="23" spans="1:14" x14ac:dyDescent="0.25">
      <c r="A23" s="3"/>
      <c r="H23" s="4"/>
      <c r="K23" s="4">
        <f>IF(J23="","",IF(J23="Ganada",H23*I23/100,IF(J23="Perdida",-H23,0)))</f>
      </c>
    </row>
    <row r="24" spans="1:14" x14ac:dyDescent="0.25">
      <c r="A24" s="3"/>
      <c r="H24" s="4"/>
      <c r="K24" s="4">
        <f>IF(J24="","",IF(J24="Ganada",H24*I24/100,IF(J24="Perdida",-H24,0)))</f>
      </c>
    </row>
    <row r="25" spans="1:14" x14ac:dyDescent="0.25">
      <c r="A25" s="3"/>
      <c r="H25" s="4"/>
      <c r="K25" s="4">
        <f>IF(J25="","",IF(J25="Ganada",H25*I25/100,IF(J25="Perdida",-H25,0)))</f>
      </c>
    </row>
    <row r="26" spans="1:14" x14ac:dyDescent="0.25">
      <c r="A26" s="3"/>
      <c r="H26" s="4"/>
      <c r="K26" s="4">
        <f>IF(J26="","",IF(J26="Ganada",H26*I26/100,IF(J26="Perdida",-H26,0)))</f>
      </c>
    </row>
    <row r="27" spans="1:14" x14ac:dyDescent="0.25">
      <c r="A27" s="3"/>
      <c r="H27" s="4"/>
      <c r="K27" s="4">
        <f>IF(J27="","",IF(J27="Ganada",H27*I27/100,IF(J27="Perdida",-H27,0)))</f>
      </c>
    </row>
    <row r="28" spans="1:14" x14ac:dyDescent="0.25">
      <c r="A28" s="3"/>
      <c r="H28" s="4"/>
      <c r="K28" s="4">
        <f>IF(J28="","",IF(J28="Ganada",H28*I28/100,IF(J28="Perdida",-H28,0)))</f>
      </c>
    </row>
    <row r="29" spans="1:14" x14ac:dyDescent="0.25">
      <c r="A29" s="3"/>
      <c r="H29" s="4"/>
      <c r="K29" s="4">
        <f>IF(J29="","",IF(J29="Ganada",H29*I29/100,IF(J29="Perdida",-H29,0)))</f>
      </c>
    </row>
    <row r="30" spans="1:14" x14ac:dyDescent="0.25">
      <c r="A30" s="3"/>
      <c r="H30" s="4"/>
      <c r="K30" s="4">
        <f>IF(J30="","",IF(J30="Ganada",H30*I30/100,IF(J30="Perdida",-H30,0)))</f>
      </c>
    </row>
    <row r="31" spans="1:14" x14ac:dyDescent="0.25">
      <c r="A31" s="3"/>
      <c r="H31" s="4"/>
      <c r="K31" s="4">
        <f>IF(J31="","",IF(J31="Ganada",H31*I31/100,IF(J31="Perdida",-H31,0)))</f>
      </c>
    </row>
    <row r="32" spans="1:14" x14ac:dyDescent="0.25">
      <c r="A32" s="3"/>
      <c r="H32" s="4"/>
      <c r="K32" s="4">
        <f>IF(J32="","",IF(J32="Ganada",H32*I32/100,IF(J32="Perdida",-H32,0)))</f>
      </c>
    </row>
    <row r="33" spans="1:14" x14ac:dyDescent="0.25">
      <c r="A33" s="3"/>
      <c r="H33" s="4"/>
      <c r="K33" s="4">
        <f>IF(J33="","",IF(J33="Ganada",H33*I33/100,IF(J33="Perdida",-H33,0)))</f>
      </c>
    </row>
    <row r="34" spans="1:14" x14ac:dyDescent="0.25">
      <c r="A34" s="3"/>
      <c r="H34" s="4"/>
      <c r="K34" s="4">
        <f>IF(J34="","",IF(J34="Ganada",H34*I34/100,IF(J34="Perdida",-H34,0)))</f>
      </c>
    </row>
    <row r="35" spans="1:14" x14ac:dyDescent="0.25">
      <c r="A35" s="3"/>
      <c r="H35" s="4"/>
      <c r="K35" s="4">
        <f>IF(J35="","",IF(J35="Ganada",H35*I35/100,IF(J35="Perdida",-H35,0)))</f>
      </c>
    </row>
    <row r="36" spans="1:14" x14ac:dyDescent="0.25">
      <c r="A36" s="3"/>
      <c r="H36" s="4"/>
      <c r="K36" s="4">
        <f>IF(J36="","",IF(J36="Ganada",H36*I36/100,IF(J36="Perdida",-H36,0)))</f>
      </c>
    </row>
    <row r="37" spans="1:14" x14ac:dyDescent="0.25">
      <c r="A37" s="3"/>
      <c r="H37" s="4"/>
      <c r="K37" s="4">
        <f>IF(J37="","",IF(J37="Ganada",H37*I37/100,IF(J37="Perdida",-H37,0)))</f>
      </c>
    </row>
    <row r="38" spans="1:14" x14ac:dyDescent="0.25">
      <c r="A38" s="3"/>
      <c r="H38" s="4"/>
      <c r="K38" s="4">
        <f>IF(J38="","",IF(J38="Ganada",H38*I38/100,IF(J38="Perdida",-H38,0)))</f>
      </c>
    </row>
    <row r="39" spans="1:14" x14ac:dyDescent="0.25">
      <c r="A39" s="3"/>
      <c r="H39" s="4"/>
      <c r="K39" s="4">
        <f>IF(J39="","",IF(J39="Ganada",H39*I39/100,IF(J39="Perdida",-H39,0)))</f>
      </c>
    </row>
    <row r="40" spans="1:14" x14ac:dyDescent="0.25">
      <c r="A40" s="3"/>
      <c r="H40" s="4"/>
      <c r="K40" s="4">
        <f>IF(J40="","",IF(J40="Ganada",H40*I40/100,IF(J40="Perdida",-H40,0)))</f>
      </c>
    </row>
    <row r="41" spans="1:14" x14ac:dyDescent="0.25">
      <c r="A41" s="3"/>
      <c r="H41" s="4"/>
      <c r="K41" s="4">
        <f>IF(J41="","",IF(J41="Ganada",H41*I41/100,IF(J41="Perdida",-H41,0)))</f>
      </c>
    </row>
    <row r="42" spans="1:14" x14ac:dyDescent="0.25">
      <c r="A42" s="3"/>
      <c r="H42" s="4"/>
      <c r="K42" s="4">
        <f>IF(J42="","",IF(J42="Ganada",H42*I42/100,IF(J42="Perdida",-H42,0)))</f>
      </c>
    </row>
    <row r="43" spans="1:14" x14ac:dyDescent="0.25">
      <c r="A43" s="3"/>
      <c r="H43" s="4"/>
      <c r="K43" s="4">
        <f>IF(J43="","",IF(J43="Ganada",H43*I43/100,IF(J43="Perdida",-H43,0)))</f>
      </c>
    </row>
    <row r="44" spans="1:14" x14ac:dyDescent="0.25">
      <c r="A44" s="3"/>
      <c r="H44" s="4"/>
      <c r="K44" s="4">
        <f>IF(J44="","",IF(J44="Ganada",H44*I44/100,IF(J44="Perdida",-H44,0)))</f>
      </c>
    </row>
    <row r="45" spans="1:14" x14ac:dyDescent="0.25">
      <c r="A45" s="3"/>
      <c r="H45" s="4"/>
      <c r="K45" s="4">
        <f>IF(J45="","",IF(J45="Ganada",H45*I45/100,IF(J45="Perdida",-H45,0)))</f>
      </c>
    </row>
    <row r="46" spans="1:14" x14ac:dyDescent="0.25">
      <c r="A46" s="3"/>
      <c r="H46" s="4"/>
      <c r="K46" s="4">
        <f>IF(J46="","",IF(J46="Ganada",H46*I46/100,IF(J46="Perdida",-H46,0)))</f>
      </c>
    </row>
    <row r="47" spans="1:14" x14ac:dyDescent="0.25">
      <c r="A47" s="3"/>
      <c r="H47" s="4"/>
      <c r="K47" s="4">
        <f>IF(J47="","",IF(J47="Ganada",H47*I47/100,IF(J47="Perdida",-H47,0)))</f>
      </c>
    </row>
    <row r="48" spans="1:14" x14ac:dyDescent="0.25">
      <c r="A48" s="3"/>
      <c r="H48" s="4"/>
      <c r="K48" s="4">
        <f>IF(J48="","",IF(J48="Ganada",H48*I48/100,IF(J48="Perdida",-H48,0)))</f>
      </c>
    </row>
    <row r="49" spans="1:14" x14ac:dyDescent="0.25">
      <c r="A49" s="3"/>
      <c r="H49" s="4"/>
      <c r="K49" s="4">
        <f>IF(J49="","",IF(J49="Ganada",H49*I49/100,IF(J49="Perdida",-H49,0)))</f>
      </c>
    </row>
    <row r="50" spans="1:14" x14ac:dyDescent="0.25">
      <c r="A50" s="3"/>
      <c r="H50" s="4"/>
      <c r="K50" s="4">
        <f>IF(J50="","",IF(J50="Ganada",H50*I50/100,IF(J50="Perdida",-H50,0)))</f>
      </c>
    </row>
    <row r="51" spans="1:14" x14ac:dyDescent="0.25">
      <c r="A51" s="3"/>
      <c r="H51" s="4"/>
      <c r="K51" s="4">
        <f>IF(J51="","",IF(J51="Ganada",H51*I51/100,IF(J51="Perdida",-H51,0)))</f>
      </c>
    </row>
    <row r="52" spans="1:14" x14ac:dyDescent="0.25">
      <c r="A52" s="3"/>
      <c r="H52" s="4"/>
      <c r="K52" s="4">
        <f>IF(J52="","",IF(J52="Ganada",H52*I52/100,IF(J52="Perdida",-H52,0)))</f>
      </c>
    </row>
    <row r="53" spans="1:14" x14ac:dyDescent="0.25">
      <c r="A53" s="3"/>
      <c r="H53" s="4"/>
      <c r="K53" s="4">
        <f>IF(J53="","",IF(J53="Ganada",H53*I53/100,IF(J53="Perdida",-H53,0)))</f>
      </c>
    </row>
    <row r="54" spans="1:14" x14ac:dyDescent="0.25">
      <c r="A54" s="3"/>
      <c r="H54" s="4"/>
      <c r="K54" s="4">
        <f>IF(J54="","",IF(J54="Ganada",H54*I54/100,IF(J54="Perdida",-H54,0)))</f>
      </c>
    </row>
    <row r="55" spans="1:14" x14ac:dyDescent="0.25">
      <c r="A55" s="3"/>
      <c r="H55" s="4"/>
      <c r="K55" s="4">
        <f>IF(J55="","",IF(J55="Ganada",H55*I55/100,IF(J55="Perdida",-H55,0)))</f>
      </c>
    </row>
    <row r="56" spans="1:14" x14ac:dyDescent="0.25">
      <c r="A56" s="3"/>
      <c r="H56" s="4"/>
      <c r="K56" s="4">
        <f>IF(J56="","",IF(J56="Ganada",H56*I56/100,IF(J56="Perdida",-H56,0)))</f>
      </c>
    </row>
    <row r="57" spans="1:14" x14ac:dyDescent="0.25">
      <c r="A57" s="3"/>
      <c r="H57" s="4"/>
      <c r="K57" s="4">
        <f>IF(J57="","",IF(J57="Ganada",H57*I57/100,IF(J57="Perdida",-H57,0)))</f>
      </c>
    </row>
    <row r="58" spans="1:14" x14ac:dyDescent="0.25">
      <c r="A58" s="3"/>
      <c r="H58" s="4"/>
      <c r="K58" s="4">
        <f>IF(J58="","",IF(J58="Ganada",H58*I58/100,IF(J58="Perdida",-H58,0)))</f>
      </c>
    </row>
    <row r="59" spans="1:14" x14ac:dyDescent="0.25">
      <c r="A59" s="3"/>
      <c r="H59" s="4"/>
      <c r="K59" s="4">
        <f>IF(J59="","",IF(J59="Ganada",H59*I59/100,IF(J59="Perdida",-H59,0)))</f>
      </c>
    </row>
    <row r="60" spans="1:14" x14ac:dyDescent="0.25">
      <c r="A60" s="3"/>
      <c r="H60" s="4"/>
      <c r="K60" s="4">
        <f>IF(J60="","",IF(J60="Ganada",H60*I60/100,IF(J60="Perdida",-H60,0)))</f>
      </c>
    </row>
    <row r="61" spans="1:14" x14ac:dyDescent="0.25">
      <c r="A61" s="3"/>
      <c r="H61" s="4"/>
      <c r="K61" s="4">
        <f>IF(J61="","",IF(J61="Ganada",H61*I61/100,IF(J61="Perdida",-H61,0)))</f>
      </c>
    </row>
    <row r="62" spans="1:14" x14ac:dyDescent="0.25">
      <c r="A62" s="3"/>
      <c r="H62" s="4"/>
      <c r="K62" s="4">
        <f>IF(J62="","",IF(J62="Ganada",H62*I62/100,IF(J62="Perdida",-H62,0)))</f>
      </c>
    </row>
    <row r="63" spans="1:14" x14ac:dyDescent="0.25">
      <c r="A63" s="3"/>
      <c r="H63" s="4"/>
      <c r="K63" s="4">
        <f>IF(J63="","",IF(J63="Ganada",H63*I63/100,IF(J63="Perdida",-H63,0)))</f>
      </c>
    </row>
    <row r="64" spans="1:14" x14ac:dyDescent="0.25">
      <c r="A64" s="3"/>
      <c r="H64" s="4"/>
      <c r="K64" s="4">
        <f>IF(J64="","",IF(J64="Ganada",H64*I64/100,IF(J64="Perdida",-H64,0)))</f>
      </c>
    </row>
    <row r="65" spans="1:14" x14ac:dyDescent="0.25">
      <c r="A65" s="3"/>
      <c r="H65" s="4"/>
      <c r="K65" s="4">
        <f>IF(J65="","",IF(J65="Ganada",H65*I65/100,IF(J65="Perdida",-H65,0)))</f>
      </c>
    </row>
    <row r="66" spans="1:14" x14ac:dyDescent="0.25">
      <c r="A66" s="3"/>
      <c r="H66" s="4"/>
      <c r="K66" s="4">
        <f>IF(J66="","",IF(J66="Ganada",H66*I66/100,IF(J66="Perdida",-H66,0)))</f>
      </c>
    </row>
    <row r="67" spans="1:14" x14ac:dyDescent="0.25">
      <c r="A67" s="3"/>
      <c r="H67" s="4"/>
      <c r="K67" s="4">
        <f>IF(J67="","",IF(J67="Ganada",H67*I67/100,IF(J67="Perdida",-H67,0)))</f>
      </c>
    </row>
    <row r="68" spans="1:14" x14ac:dyDescent="0.25">
      <c r="A68" s="3"/>
      <c r="H68" s="4"/>
      <c r="K68" s="4">
        <f>IF(J68="","",IF(J68="Ganada",H68*I68/100,IF(J68="Perdida",-H68,0)))</f>
      </c>
    </row>
    <row r="69" spans="1:14" x14ac:dyDescent="0.25">
      <c r="A69" s="3"/>
      <c r="H69" s="4"/>
      <c r="K69" s="4">
        <f>IF(J69="","",IF(J69="Ganada",H69*I69/100,IF(J69="Perdida",-H69,0)))</f>
      </c>
    </row>
    <row r="70" spans="1:14" x14ac:dyDescent="0.25">
      <c r="A70" s="3"/>
      <c r="H70" s="4"/>
      <c r="K70" s="4">
        <f>IF(J70="","",IF(J70="Ganada",H70*I70/100,IF(J70="Perdida",-H70,0)))</f>
      </c>
    </row>
    <row r="71" spans="1:14" x14ac:dyDescent="0.25">
      <c r="A71" s="3"/>
      <c r="H71" s="4"/>
      <c r="K71" s="4">
        <f>IF(J71="","",IF(J71="Ganada",H71*I71/100,IF(J71="Perdida",-H71,0)))</f>
      </c>
    </row>
    <row r="72" spans="1:14" x14ac:dyDescent="0.25">
      <c r="A72" s="3"/>
      <c r="H72" s="4"/>
      <c r="K72" s="4">
        <f>IF(J72="","",IF(J72="Ganada",H72*I72/100,IF(J72="Perdida",-H72,0)))</f>
      </c>
    </row>
    <row r="73" spans="1:14" x14ac:dyDescent="0.25">
      <c r="A73" s="3"/>
      <c r="H73" s="4"/>
      <c r="K73" s="4">
        <f>IF(J73="","",IF(J73="Ganada",H73*I73/100,IF(J73="Perdida",-H73,0)))</f>
      </c>
    </row>
    <row r="74" spans="1:14" x14ac:dyDescent="0.25">
      <c r="A74" s="3"/>
      <c r="H74" s="4"/>
      <c r="K74" s="4">
        <f>IF(J74="","",IF(J74="Ganada",H74*I74/100,IF(J74="Perdida",-H74,0)))</f>
      </c>
    </row>
    <row r="75" spans="1:14" x14ac:dyDescent="0.25">
      <c r="A75" s="3"/>
      <c r="H75" s="4"/>
      <c r="K75" s="4">
        <f>IF(J75="","",IF(J75="Ganada",H75*I75/100,IF(J75="Perdida",-H75,0)))</f>
      </c>
    </row>
    <row r="76" spans="1:14" x14ac:dyDescent="0.25">
      <c r="A76" s="3"/>
      <c r="H76" s="4"/>
      <c r="K76" s="4">
        <f>IF(J76="","",IF(J76="Ganada",H76*I76/100,IF(J76="Perdida",-H76,0)))</f>
      </c>
    </row>
    <row r="77" spans="1:14" x14ac:dyDescent="0.25">
      <c r="A77" s="3"/>
      <c r="H77" s="4"/>
      <c r="K77" s="4">
        <f>IF(J77="","",IF(J77="Ganada",H77*I77/100,IF(J77="Perdida",-H77,0)))</f>
      </c>
    </row>
    <row r="78" spans="1:14" x14ac:dyDescent="0.25">
      <c r="A78" s="3"/>
      <c r="H78" s="4"/>
      <c r="K78" s="4">
        <f>IF(J78="","",IF(J78="Ganada",H78*I78/100,IF(J78="Perdida",-H78,0)))</f>
      </c>
    </row>
    <row r="79" spans="1:14" x14ac:dyDescent="0.25">
      <c r="A79" s="3"/>
      <c r="H79" s="4"/>
      <c r="K79" s="4">
        <f>IF(J79="","",IF(J79="Ganada",H79*I79/100,IF(J79="Perdida",-H79,0)))</f>
      </c>
    </row>
    <row r="80" spans="1:14" x14ac:dyDescent="0.25">
      <c r="A80" s="3"/>
      <c r="H80" s="4"/>
      <c r="K80" s="4">
        <f>IF(J80="","",IF(J80="Ganada",H80*I80/100,IF(J80="Perdida",-H80,0)))</f>
      </c>
    </row>
    <row r="81" spans="1:14" x14ac:dyDescent="0.25">
      <c r="A81" s="3"/>
      <c r="H81" s="4"/>
      <c r="K81" s="4">
        <f>IF(J81="","",IF(J81="Ganada",H81*I81/100,IF(J81="Perdida",-H81,0)))</f>
      </c>
    </row>
    <row r="82" spans="1:14" x14ac:dyDescent="0.25">
      <c r="A82" s="3"/>
      <c r="H82" s="4"/>
      <c r="K82" s="4">
        <f>IF(J82="","",IF(J82="Ganada",H82*I82/100,IF(J82="Perdida",-H82,0)))</f>
      </c>
    </row>
    <row r="83" spans="1:14" x14ac:dyDescent="0.25">
      <c r="A83" s="3"/>
      <c r="H83" s="4"/>
      <c r="K83" s="4">
        <f>IF(J83="","",IF(J83="Ganada",H83*I83/100,IF(J83="Perdida",-H83,0)))</f>
      </c>
    </row>
    <row r="84" spans="1:14" x14ac:dyDescent="0.25">
      <c r="A84" s="3"/>
      <c r="H84" s="4"/>
      <c r="K84" s="4">
        <f>IF(J84="","",IF(J84="Ganada",H84*I84/100,IF(J84="Perdida",-H84,0)))</f>
      </c>
    </row>
    <row r="85" spans="1:14" x14ac:dyDescent="0.25">
      <c r="A85" s="3"/>
      <c r="H85" s="4"/>
      <c r="K85" s="4">
        <f>IF(J85="","",IF(J85="Ganada",H85*I85/100,IF(J85="Perdida",-H85,0)))</f>
      </c>
    </row>
    <row r="86" spans="1:14" x14ac:dyDescent="0.25">
      <c r="A86" s="3"/>
      <c r="H86" s="4"/>
      <c r="K86" s="4">
        <f>IF(J86="","",IF(J86="Ganada",H86*I86/100,IF(J86="Perdida",-H86,0)))</f>
      </c>
    </row>
    <row r="87" spans="1:14" x14ac:dyDescent="0.25">
      <c r="A87" s="3"/>
      <c r="H87" s="4"/>
      <c r="K87" s="4">
        <f>IF(J87="","",IF(J87="Ganada",H87*I87/100,IF(J87="Perdida",-H87,0)))</f>
      </c>
    </row>
    <row r="88" spans="1:14" x14ac:dyDescent="0.25">
      <c r="A88" s="3"/>
      <c r="H88" s="4"/>
      <c r="K88" s="4">
        <f>IF(J88="","",IF(J88="Ganada",H88*I88/100,IF(J88="Perdida",-H88,0)))</f>
      </c>
    </row>
    <row r="89" spans="1:14" x14ac:dyDescent="0.25">
      <c r="A89" s="3"/>
      <c r="H89" s="4"/>
      <c r="K89" s="4">
        <f>IF(J89="","",IF(J89="Ganada",H89*I89/100,IF(J89="Perdida",-H89,0)))</f>
      </c>
    </row>
    <row r="90" spans="1:14" x14ac:dyDescent="0.25">
      <c r="A90" s="3"/>
      <c r="H90" s="4"/>
      <c r="K90" s="4">
        <f>IF(J90="","",IF(J90="Ganada",H90*I90/100,IF(J90="Perdida",-H90,0)))</f>
      </c>
    </row>
    <row r="91" spans="1:14" x14ac:dyDescent="0.25">
      <c r="A91" s="3"/>
      <c r="H91" s="4"/>
      <c r="K91" s="4">
        <f>IF(J91="","",IF(J91="Ganada",H91*I91/100,IF(J91="Perdida",-H91,0)))</f>
      </c>
    </row>
    <row r="92" spans="1:14" x14ac:dyDescent="0.25">
      <c r="A92" s="3"/>
      <c r="H92" s="4"/>
      <c r="K92" s="4">
        <f>IF(J92="","",IF(J92="Ganada",H92*I92/100,IF(J92="Perdida",-H92,0)))</f>
      </c>
    </row>
    <row r="93" spans="1:14" x14ac:dyDescent="0.25">
      <c r="A93" s="3"/>
      <c r="H93" s="4"/>
      <c r="K93" s="4">
        <f>IF(J93="","",IF(J93="Ganada",H93*I93/100,IF(J93="Perdida",-H93,0)))</f>
      </c>
    </row>
    <row r="94" spans="1:14" x14ac:dyDescent="0.25">
      <c r="A94" s="3"/>
      <c r="H94" s="4"/>
      <c r="K94" s="4">
        <f>IF(J94="","",IF(J94="Ganada",H94*I94/100,IF(J94="Perdida",-H94,0)))</f>
      </c>
    </row>
    <row r="95" spans="1:14" x14ac:dyDescent="0.25">
      <c r="A95" s="3"/>
      <c r="H95" s="4"/>
      <c r="K95" s="4">
        <f>IF(J95="","",IF(J95="Ganada",H95*I95/100,IF(J95="Perdida",-H95,0)))</f>
      </c>
    </row>
    <row r="96" spans="1:14" x14ac:dyDescent="0.25">
      <c r="A96" s="3"/>
      <c r="H96" s="4"/>
      <c r="K96" s="4">
        <f>IF(J96="","",IF(J96="Ganada",H96*I96/100,IF(J96="Perdida",-H96,0)))</f>
      </c>
    </row>
    <row r="97" spans="1:14" x14ac:dyDescent="0.25">
      <c r="A97" s="3"/>
      <c r="H97" s="4"/>
      <c r="K97" s="4">
        <f>IF(J97="","",IF(J97="Ganada",H97*I97/100,IF(J97="Perdida",-H97,0)))</f>
      </c>
    </row>
    <row r="98" spans="1:14" x14ac:dyDescent="0.25">
      <c r="A98" s="3"/>
      <c r="H98" s="4"/>
      <c r="K98" s="4">
        <f>IF(J98="","",IF(J98="Ganada",H98*I98/100,IF(J98="Perdida",-H98,0)))</f>
      </c>
    </row>
    <row r="99" spans="1:14" x14ac:dyDescent="0.25">
      <c r="A99" s="3"/>
      <c r="H99" s="4"/>
      <c r="K99" s="4">
        <f>IF(J99="","",IF(J99="Ganada",H99*I99/100,IF(J99="Perdida",-H99,0)))</f>
      </c>
    </row>
    <row r="100" spans="1:14" x14ac:dyDescent="0.25">
      <c r="A100" s="3"/>
      <c r="H100" s="4"/>
      <c r="K100" s="4">
        <f>IF(J100="","",IF(J100="Ganada",H100*I100/100,IF(J100="Perdida",-H100,0)))</f>
      </c>
    </row>
    <row r="101" spans="1:14" x14ac:dyDescent="0.25">
      <c r="A101" s="3"/>
      <c r="H101" s="4"/>
      <c r="K101" s="4">
        <f>IF(J101="","",IF(J101="Ganada",H101*I101/100,IF(J101="Perdida",-H101,0)))</f>
      </c>
    </row>
    <row r="102" spans="1:14" x14ac:dyDescent="0.25">
      <c r="A102" s="3"/>
      <c r="H102" s="4"/>
      <c r="K102" s="4">
        <f>IF(J102="","",IF(J102="Ganada",H102*I102/100,IF(J102="Perdida",-H102,0)))</f>
      </c>
    </row>
    <row r="103" spans="1:14" x14ac:dyDescent="0.25">
      <c r="A103" s="3"/>
      <c r="H103" s="4"/>
      <c r="K103" s="4">
        <f>IF(J103="","",IF(J103="Ganada",H103*I103/100,IF(J103="Perdida",-H103,0)))</f>
      </c>
    </row>
    <row r="104" spans="1:14" x14ac:dyDescent="0.25">
      <c r="A104" s="3"/>
      <c r="H104" s="4"/>
      <c r="K104" s="4">
        <f>IF(J104="","",IF(J104="Ganada",H104*I104/100,IF(J104="Perdida",-H104,0)))</f>
      </c>
    </row>
    <row r="105" spans="1:14" x14ac:dyDescent="0.25">
      <c r="A105" s="3"/>
      <c r="H105" s="4"/>
      <c r="K105" s="4">
        <f>IF(J105="","",IF(J105="Ganada",H105*I105/100,IF(J105="Perdida",-H105,0)))</f>
      </c>
    </row>
    <row r="106" spans="1:14" x14ac:dyDescent="0.25">
      <c r="A106" s="3"/>
      <c r="H106" s="4"/>
      <c r="K106" s="4">
        <f>IF(J106="","",IF(J106="Ganada",H106*I106/100,IF(J106="Perdida",-H106,0)))</f>
      </c>
    </row>
    <row r="107" spans="1:14" x14ac:dyDescent="0.25">
      <c r="A107" s="3"/>
      <c r="H107" s="4"/>
      <c r="K107" s="4">
        <f>IF(J107="","",IF(J107="Ganada",H107*I107/100,IF(J107="Perdida",-H107,0)))</f>
      </c>
    </row>
    <row r="108" spans="1:14" x14ac:dyDescent="0.25">
      <c r="A108" s="3"/>
      <c r="H108" s="4"/>
      <c r="K108" s="4">
        <f>IF(J108="","",IF(J108="Ganada",H108*I108/100,IF(J108="Perdida",-H108,0)))</f>
      </c>
    </row>
    <row r="109" spans="1:14" x14ac:dyDescent="0.25">
      <c r="A109" s="3"/>
      <c r="H109" s="4"/>
      <c r="K109" s="4">
        <f>IF(J109="","",IF(J109="Ganada",H109*I109/100,IF(J109="Perdida",-H109,0)))</f>
      </c>
    </row>
    <row r="110" spans="1:14" x14ac:dyDescent="0.25">
      <c r="A110" s="3"/>
      <c r="H110" s="4"/>
      <c r="K110" s="4">
        <f>IF(J110="","",IF(J110="Ganada",H110*I110/100,IF(J110="Perdida",-H110,0)))</f>
      </c>
    </row>
    <row r="111" spans="1:14" x14ac:dyDescent="0.25">
      <c r="A111" s="3"/>
      <c r="H111" s="4"/>
      <c r="K111" s="4">
        <f>IF(J111="","",IF(J111="Ganada",H111*I111/100,IF(J111="Perdida",-H111,0)))</f>
      </c>
    </row>
    <row r="112" spans="1:14" x14ac:dyDescent="0.25">
      <c r="A112" s="3"/>
      <c r="H112" s="4"/>
      <c r="K112" s="4">
        <f>IF(J112="","",IF(J112="Ganada",H112*I112/100,IF(J112="Perdida",-H112,0)))</f>
      </c>
    </row>
    <row r="113" spans="1:14" x14ac:dyDescent="0.25">
      <c r="A113" s="3"/>
      <c r="H113" s="4"/>
      <c r="K113" s="4">
        <f>IF(J113="","",IF(J113="Ganada",H113*I113/100,IF(J113="Perdida",-H113,0)))</f>
      </c>
    </row>
    <row r="114" spans="1:14" x14ac:dyDescent="0.25">
      <c r="A114" s="3"/>
      <c r="H114" s="4"/>
      <c r="K114" s="4">
        <f>IF(J114="","",IF(J114="Ganada",H114*I114/100,IF(J114="Perdida",-H114,0)))</f>
      </c>
    </row>
    <row r="115" spans="1:14" x14ac:dyDescent="0.25">
      <c r="A115" s="3"/>
      <c r="H115" s="4"/>
      <c r="K115" s="4">
        <f>IF(J115="","",IF(J115="Ganada",H115*I115/100,IF(J115="Perdida",-H115,0)))</f>
      </c>
    </row>
    <row r="116" spans="1:14" x14ac:dyDescent="0.25">
      <c r="A116" s="3"/>
      <c r="H116" s="4"/>
      <c r="K116" s="4">
        <f>IF(J116="","",IF(J116="Ganada",H116*I116/100,IF(J116="Perdida",-H116,0)))</f>
      </c>
    </row>
    <row r="117" spans="1:14" x14ac:dyDescent="0.25">
      <c r="A117" s="3"/>
      <c r="H117" s="4"/>
      <c r="K117" s="4">
        <f>IF(J117="","",IF(J117="Ganada",H117*I117/100,IF(J117="Perdida",-H117,0)))</f>
      </c>
    </row>
    <row r="118" spans="1:14" x14ac:dyDescent="0.25">
      <c r="A118" s="3"/>
      <c r="H118" s="4"/>
      <c r="K118" s="4">
        <f>IF(J118="","",IF(J118="Ganada",H118*I118/100,IF(J118="Perdida",-H118,0)))</f>
      </c>
    </row>
    <row r="119" spans="1:14" x14ac:dyDescent="0.25">
      <c r="A119" s="3"/>
      <c r="H119" s="4"/>
      <c r="K119" s="4">
        <f>IF(J119="","",IF(J119="Ganada",H119*I119/100,IF(J119="Perdida",-H119,0)))</f>
      </c>
    </row>
    <row r="120" spans="1:14" x14ac:dyDescent="0.25">
      <c r="A120" s="3"/>
      <c r="H120" s="4"/>
      <c r="K120" s="4">
        <f>IF(J120="","",IF(J120="Ganada",H120*I120/100,IF(J120="Perdida",-H120,0)))</f>
      </c>
    </row>
    <row r="121" spans="1:14" x14ac:dyDescent="0.25">
      <c r="A121" s="3"/>
      <c r="H121" s="4"/>
      <c r="K121" s="4">
        <f>IF(J121="","",IF(J121="Ganada",H121*I121/100,IF(J121="Perdida",-H121,0)))</f>
      </c>
    </row>
    <row r="122" spans="1:14" x14ac:dyDescent="0.25">
      <c r="A122" s="3"/>
      <c r="H122" s="4"/>
      <c r="K122" s="4">
        <f>IF(J122="","",IF(J122="Ganada",H122*I122/100,IF(J122="Perdida",-H122,0)))</f>
      </c>
    </row>
    <row r="123" spans="1:14" x14ac:dyDescent="0.25">
      <c r="A123" s="3"/>
      <c r="H123" s="4"/>
      <c r="K123" s="4">
        <f>IF(J123="","",IF(J123="Ganada",H123*I123/100,IF(J123="Perdida",-H123,0)))</f>
      </c>
    </row>
    <row r="124" spans="1:14" x14ac:dyDescent="0.25">
      <c r="A124" s="3"/>
      <c r="H124" s="4"/>
      <c r="K124" s="4">
        <f>IF(J124="","",IF(J124="Ganada",H124*I124/100,IF(J124="Perdida",-H124,0)))</f>
      </c>
    </row>
    <row r="125" spans="1:14" x14ac:dyDescent="0.25">
      <c r="A125" s="3"/>
      <c r="H125" s="4"/>
      <c r="K125" s="4">
        <f>IF(J125="","",IF(J125="Ganada",H125*I125/100,IF(J125="Perdida",-H125,0)))</f>
      </c>
    </row>
    <row r="126" spans="1:14" x14ac:dyDescent="0.25">
      <c r="A126" s="3"/>
      <c r="H126" s="4"/>
      <c r="K126" s="4">
        <f>IF(J126="","",IF(J126="Ganada",H126*I126/100,IF(J126="Perdida",-H126,0)))</f>
      </c>
    </row>
    <row r="127" spans="1:14" x14ac:dyDescent="0.25">
      <c r="A127" s="3"/>
      <c r="H127" s="4"/>
      <c r="K127" s="4">
        <f>IF(J127="","",IF(J127="Ganada",H127*I127/100,IF(J127="Perdida",-H127,0)))</f>
      </c>
    </row>
    <row r="128" spans="1:14" x14ac:dyDescent="0.25">
      <c r="A128" s="3"/>
      <c r="H128" s="4"/>
      <c r="K128" s="4">
        <f>IF(J128="","",IF(J128="Ganada",H128*I128/100,IF(J128="Perdida",-H128,0)))</f>
      </c>
    </row>
    <row r="129" spans="1:14" x14ac:dyDescent="0.25">
      <c r="A129" s="3"/>
      <c r="H129" s="4"/>
      <c r="K129" s="4">
        <f>IF(J129="","",IF(J129="Ganada",H129*I129/100,IF(J129="Perdida",-H129,0)))</f>
      </c>
    </row>
    <row r="130" spans="1:14" x14ac:dyDescent="0.25">
      <c r="A130" s="3"/>
      <c r="H130" s="4"/>
      <c r="K130" s="4">
        <f>IF(J130="","",IF(J130="Ganada",H130*I130/100,IF(J130="Perdida",-H130,0)))</f>
      </c>
    </row>
    <row r="131" spans="1:14" x14ac:dyDescent="0.25">
      <c r="A131" s="3"/>
      <c r="H131" s="4"/>
      <c r="K131" s="4">
        <f>IF(J131="","",IF(J131="Ganada",H131*I131/100,IF(J131="Perdida",-H131,0)))</f>
      </c>
    </row>
    <row r="132" spans="1:14" x14ac:dyDescent="0.25">
      <c r="A132" s="3"/>
      <c r="H132" s="4"/>
      <c r="K132" s="4">
        <f>IF(J132="","",IF(J132="Ganada",H132*I132/100,IF(J132="Perdida",-H132,0)))</f>
      </c>
    </row>
    <row r="133" spans="1:14" x14ac:dyDescent="0.25">
      <c r="A133" s="3"/>
      <c r="H133" s="4"/>
      <c r="K133" s="4">
        <f>IF(J133="","",IF(J133="Ganada",H133*I133/100,IF(J133="Perdida",-H133,0)))</f>
      </c>
    </row>
    <row r="134" spans="1:14" x14ac:dyDescent="0.25">
      <c r="A134" s="3"/>
      <c r="H134" s="4"/>
      <c r="K134" s="4">
        <f>IF(J134="","",IF(J134="Ganada",H134*I134/100,IF(J134="Perdida",-H134,0)))</f>
      </c>
    </row>
    <row r="135" spans="1:14" x14ac:dyDescent="0.25">
      <c r="A135" s="3"/>
      <c r="H135" s="4"/>
      <c r="K135" s="4">
        <f>IF(J135="","",IF(J135="Ganada",H135*I135/100,IF(J135="Perdida",-H135,0)))</f>
      </c>
    </row>
    <row r="136" spans="1:14" x14ac:dyDescent="0.25">
      <c r="A136" s="3"/>
      <c r="H136" s="4"/>
      <c r="K136" s="4">
        <f>IF(J136="","",IF(J136="Ganada",H136*I136/100,IF(J136="Perdida",-H136,0)))</f>
      </c>
    </row>
    <row r="137" spans="1:14" x14ac:dyDescent="0.25">
      <c r="A137" s="3"/>
      <c r="H137" s="4"/>
      <c r="K137" s="4">
        <f>IF(J137="","",IF(J137="Ganada",H137*I137/100,IF(J137="Perdida",-H137,0)))</f>
      </c>
    </row>
    <row r="138" spans="1:14" x14ac:dyDescent="0.25">
      <c r="A138" s="3"/>
      <c r="H138" s="4"/>
      <c r="K138" s="4">
        <f>IF(J138="","",IF(J138="Ganada",H138*I138/100,IF(J138="Perdida",-H138,0)))</f>
      </c>
    </row>
    <row r="139" spans="1:14" x14ac:dyDescent="0.25">
      <c r="A139" s="3"/>
      <c r="H139" s="4"/>
      <c r="K139" s="4">
        <f>IF(J139="","",IF(J139="Ganada",H139*I139/100,IF(J139="Perdida",-H139,0)))</f>
      </c>
    </row>
    <row r="140" spans="1:14" x14ac:dyDescent="0.25">
      <c r="A140" s="3"/>
      <c r="H140" s="4"/>
      <c r="K140" s="4">
        <f>IF(J140="","",IF(J140="Ganada",H140*I140/100,IF(J140="Perdida",-H140,0)))</f>
      </c>
    </row>
    <row r="141" spans="1:14" x14ac:dyDescent="0.25">
      <c r="A141" s="3"/>
      <c r="H141" s="4"/>
      <c r="K141" s="4">
        <f>IF(J141="","",IF(J141="Ganada",H141*I141/100,IF(J141="Perdida",-H141,0)))</f>
      </c>
    </row>
    <row r="142" spans="1:14" x14ac:dyDescent="0.25">
      <c r="A142" s="3"/>
      <c r="H142" s="4"/>
      <c r="K142" s="4">
        <f>IF(J142="","",IF(J142="Ganada",H142*I142/100,IF(J142="Perdida",-H142,0)))</f>
      </c>
    </row>
    <row r="143" spans="1:14" x14ac:dyDescent="0.25">
      <c r="A143" s="3"/>
      <c r="H143" s="4"/>
      <c r="K143" s="4">
        <f>IF(J143="","",IF(J143="Ganada",H143*I143/100,IF(J143="Perdida",-H143,0)))</f>
      </c>
    </row>
    <row r="144" spans="1:14" x14ac:dyDescent="0.25">
      <c r="A144" s="3"/>
      <c r="H144" s="4"/>
      <c r="K144" s="4">
        <f>IF(J144="","",IF(J144="Ganada",H144*I144/100,IF(J144="Perdida",-H144,0)))</f>
      </c>
    </row>
    <row r="145" spans="1:14" x14ac:dyDescent="0.25">
      <c r="A145" s="3"/>
      <c r="H145" s="4"/>
      <c r="K145" s="4">
        <f>IF(J145="","",IF(J145="Ganada",H145*I145/100,IF(J145="Perdida",-H145,0)))</f>
      </c>
    </row>
    <row r="146" spans="1:14" x14ac:dyDescent="0.25">
      <c r="A146" s="3"/>
      <c r="H146" s="4"/>
      <c r="K146" s="4">
        <f>IF(J146="","",IF(J146="Ganada",H146*I146/100,IF(J146="Perdida",-H146,0)))</f>
      </c>
    </row>
    <row r="147" spans="1:14" x14ac:dyDescent="0.25">
      <c r="A147" s="3"/>
      <c r="H147" s="4"/>
      <c r="K147" s="4">
        <f>IF(J147="","",IF(J147="Ganada",H147*I147/100,IF(J147="Perdida",-H147,0)))</f>
      </c>
    </row>
    <row r="148" spans="1:14" x14ac:dyDescent="0.25">
      <c r="A148" s="3"/>
      <c r="H148" s="4"/>
      <c r="K148" s="4">
        <f>IF(J148="","",IF(J148="Ganada",H148*I148/100,IF(J148="Perdida",-H148,0)))</f>
      </c>
    </row>
    <row r="149" spans="1:14" x14ac:dyDescent="0.25">
      <c r="A149" s="3"/>
      <c r="H149" s="4"/>
      <c r="K149" s="4">
        <f>IF(J149="","",IF(J149="Ganada",H149*I149/100,IF(J149="Perdida",-H149,0)))</f>
      </c>
    </row>
    <row r="150" spans="1:14" x14ac:dyDescent="0.25">
      <c r="A150" s="3"/>
      <c r="H150" s="4"/>
      <c r="K150" s="4">
        <f>IF(J150="","",IF(J150="Ganada",H150*I150/100,IF(J150="Perdida",-H150,0)))</f>
      </c>
    </row>
    <row r="151" spans="1:14" x14ac:dyDescent="0.25">
      <c r="A151" s="3"/>
      <c r="H151" s="4"/>
      <c r="K151" s="4">
        <f>IF(J151="","",IF(J151="Ganada",H151*I151/100,IF(J151="Perdida",-H151,0)))</f>
      </c>
    </row>
    <row r="152" spans="1:14" x14ac:dyDescent="0.25">
      <c r="A152" s="3"/>
      <c r="H152" s="4"/>
      <c r="K152" s="4">
        <f>IF(J152="","",IF(J152="Ganada",H152*I152/100,IF(J152="Perdida",-H152,0)))</f>
      </c>
    </row>
    <row r="153" spans="1:14" x14ac:dyDescent="0.25">
      <c r="A153" s="3"/>
      <c r="H153" s="4"/>
      <c r="K153" s="4">
        <f>IF(J153="","",IF(J153="Ganada",H153*I153/100,IF(J153="Perdida",-H153,0)))</f>
      </c>
    </row>
    <row r="154" spans="1:14" x14ac:dyDescent="0.25">
      <c r="A154" s="3"/>
      <c r="H154" s="4"/>
      <c r="K154" s="4">
        <f>IF(J154="","",IF(J154="Ganada",H154*I154/100,IF(J154="Perdida",-H154,0)))</f>
      </c>
    </row>
    <row r="155" spans="1:14" x14ac:dyDescent="0.25">
      <c r="A155" s="3"/>
      <c r="H155" s="4"/>
      <c r="K155" s="4">
        <f>IF(J155="","",IF(J155="Ganada",H155*I155/100,IF(J155="Perdida",-H155,0)))</f>
      </c>
    </row>
    <row r="156" spans="1:14" x14ac:dyDescent="0.25">
      <c r="A156" s="3"/>
      <c r="H156" s="4"/>
      <c r="K156" s="4">
        <f>IF(J156="","",IF(J156="Ganada",H156*I156/100,IF(J156="Perdida",-H156,0)))</f>
      </c>
    </row>
    <row r="157" spans="1:14" x14ac:dyDescent="0.25">
      <c r="A157" s="3"/>
      <c r="H157" s="4"/>
      <c r="K157" s="4">
        <f>IF(J157="","",IF(J157="Ganada",H157*I157/100,IF(J157="Perdida",-H157,0)))</f>
      </c>
    </row>
    <row r="158" spans="1:14" x14ac:dyDescent="0.25">
      <c r="A158" s="3"/>
      <c r="H158" s="4"/>
      <c r="K158" s="4">
        <f>IF(J158="","",IF(J158="Ganada",H158*I158/100,IF(J158="Perdida",-H158,0)))</f>
      </c>
    </row>
    <row r="159" spans="1:14" x14ac:dyDescent="0.25">
      <c r="A159" s="3"/>
      <c r="H159" s="4"/>
      <c r="K159" s="4">
        <f>IF(J159="","",IF(J159="Ganada",H159*I159/100,IF(J159="Perdida",-H159,0)))</f>
      </c>
    </row>
    <row r="160" spans="1:14" x14ac:dyDescent="0.25">
      <c r="A160" s="3"/>
      <c r="H160" s="4"/>
      <c r="K160" s="4">
        <f>IF(J160="","",IF(J160="Ganada",H160*I160/100,IF(J160="Perdida",-H160,0)))</f>
      </c>
    </row>
    <row r="161" spans="1:14" x14ac:dyDescent="0.25">
      <c r="A161" s="3"/>
      <c r="H161" s="4"/>
      <c r="K161" s="4">
        <f>IF(J161="","",IF(J161="Ganada",H161*I161/100,IF(J161="Perdida",-H161,0)))</f>
      </c>
    </row>
    <row r="162" spans="1:14" x14ac:dyDescent="0.25">
      <c r="A162" s="3"/>
      <c r="H162" s="4"/>
      <c r="K162" s="4">
        <f>IF(J162="","",IF(J162="Ganada",H162*I162/100,IF(J162="Perdida",-H162,0)))</f>
      </c>
    </row>
    <row r="163" spans="1:14" x14ac:dyDescent="0.25">
      <c r="A163" s="3"/>
      <c r="H163" s="4"/>
      <c r="K163" s="4">
        <f>IF(J163="","",IF(J163="Ganada",H163*I163/100,IF(J163="Perdida",-H163,0)))</f>
      </c>
    </row>
    <row r="164" spans="1:14" x14ac:dyDescent="0.25">
      <c r="A164" s="3"/>
      <c r="H164" s="4"/>
      <c r="K164" s="4">
        <f>IF(J164="","",IF(J164="Ganada",H164*I164/100,IF(J164="Perdida",-H164,0)))</f>
      </c>
    </row>
    <row r="165" spans="1:14" x14ac:dyDescent="0.25">
      <c r="A165" s="3"/>
      <c r="H165" s="4"/>
      <c r="K165" s="4">
        <f>IF(J165="","",IF(J165="Ganada",H165*I165/100,IF(J165="Perdida",-H165,0)))</f>
      </c>
    </row>
    <row r="166" spans="1:14" x14ac:dyDescent="0.25">
      <c r="A166" s="3"/>
      <c r="H166" s="4"/>
      <c r="K166" s="4">
        <f>IF(J166="","",IF(J166="Ganada",H166*I166/100,IF(J166="Perdida",-H166,0)))</f>
      </c>
    </row>
    <row r="167" spans="1:14" x14ac:dyDescent="0.25">
      <c r="A167" s="3"/>
      <c r="H167" s="4"/>
      <c r="K167" s="4">
        <f>IF(J167="","",IF(J167="Ganada",H167*I167/100,IF(J167="Perdida",-H167,0)))</f>
      </c>
    </row>
    <row r="168" spans="1:14" x14ac:dyDescent="0.25">
      <c r="A168" s="3"/>
      <c r="H168" s="4"/>
      <c r="K168" s="4">
        <f>IF(J168="","",IF(J168="Ganada",H168*I168/100,IF(J168="Perdida",-H168,0)))</f>
      </c>
    </row>
    <row r="169" spans="1:14" x14ac:dyDescent="0.25">
      <c r="A169" s="3"/>
      <c r="H169" s="4"/>
      <c r="K169" s="4">
        <f>IF(J169="","",IF(J169="Ganada",H169*I169/100,IF(J169="Perdida",-H169,0)))</f>
      </c>
    </row>
    <row r="170" spans="1:14" x14ac:dyDescent="0.25">
      <c r="A170" s="3"/>
      <c r="H170" s="4"/>
      <c r="K170" s="4">
        <f>IF(J170="","",IF(J170="Ganada",H170*I170/100,IF(J170="Perdida",-H170,0)))</f>
      </c>
    </row>
    <row r="171" spans="1:14" x14ac:dyDescent="0.25">
      <c r="A171" s="3"/>
      <c r="H171" s="4"/>
      <c r="K171" s="4">
        <f>IF(J171="","",IF(J171="Ganada",H171*I171/100,IF(J171="Perdida",-H171,0)))</f>
      </c>
    </row>
    <row r="172" spans="1:14" x14ac:dyDescent="0.25">
      <c r="A172" s="3"/>
      <c r="H172" s="4"/>
      <c r="K172" s="4">
        <f>IF(J172="","",IF(J172="Ganada",H172*I172/100,IF(J172="Perdida",-H172,0)))</f>
      </c>
    </row>
    <row r="173" spans="1:14" x14ac:dyDescent="0.25">
      <c r="A173" s="3"/>
      <c r="H173" s="4"/>
      <c r="K173" s="4">
        <f>IF(J173="","",IF(J173="Ganada",H173*I173/100,IF(J173="Perdida",-H173,0)))</f>
      </c>
    </row>
    <row r="174" spans="1:14" x14ac:dyDescent="0.25">
      <c r="A174" s="3"/>
      <c r="H174" s="4"/>
      <c r="K174" s="4">
        <f>IF(J174="","",IF(J174="Ganada",H174*I174/100,IF(J174="Perdida",-H174,0)))</f>
      </c>
    </row>
    <row r="175" spans="1:14" x14ac:dyDescent="0.25">
      <c r="A175" s="3"/>
      <c r="H175" s="4"/>
      <c r="K175" s="4">
        <f>IF(J175="","",IF(J175="Ganada",H175*I175/100,IF(J175="Perdida",-H175,0)))</f>
      </c>
    </row>
    <row r="176" spans="1:14" x14ac:dyDescent="0.25">
      <c r="A176" s="3"/>
      <c r="H176" s="4"/>
      <c r="K176" s="4">
        <f>IF(J176="","",IF(J176="Ganada",H176*I176/100,IF(J176="Perdida",-H176,0)))</f>
      </c>
    </row>
    <row r="177" spans="1:14" x14ac:dyDescent="0.25">
      <c r="A177" s="3"/>
      <c r="H177" s="4"/>
      <c r="K177" s="4">
        <f>IF(J177="","",IF(J177="Ganada",H177*I177/100,IF(J177="Perdida",-H177,0)))</f>
      </c>
    </row>
    <row r="178" spans="1:14" x14ac:dyDescent="0.25">
      <c r="A178" s="3"/>
      <c r="H178" s="4"/>
      <c r="K178" s="4">
        <f>IF(J178="","",IF(J178="Ganada",H178*I178/100,IF(J178="Perdida",-H178,0)))</f>
      </c>
    </row>
    <row r="179" spans="1:14" x14ac:dyDescent="0.25">
      <c r="A179" s="3"/>
      <c r="H179" s="4"/>
      <c r="K179" s="4">
        <f>IF(J179="","",IF(J179="Ganada",H179*I179/100,IF(J179="Perdida",-H179,0)))</f>
      </c>
    </row>
    <row r="180" spans="1:14" x14ac:dyDescent="0.25">
      <c r="A180" s="3"/>
      <c r="H180" s="4"/>
      <c r="K180" s="4">
        <f>IF(J180="","",IF(J180="Ganada",H180*I180/100,IF(J180="Perdida",-H180,0)))</f>
      </c>
    </row>
    <row r="181" spans="1:14" x14ac:dyDescent="0.25">
      <c r="A181" s="3"/>
      <c r="H181" s="4"/>
      <c r="K181" s="4">
        <f>IF(J181="","",IF(J181="Ganada",H181*I181/100,IF(J181="Perdida",-H181,0)))</f>
      </c>
    </row>
    <row r="182" spans="1:14" x14ac:dyDescent="0.25">
      <c r="A182" s="3"/>
      <c r="H182" s="4"/>
      <c r="K182" s="4">
        <f>IF(J182="","",IF(J182="Ganada",H182*I182/100,IF(J182="Perdida",-H182,0)))</f>
      </c>
    </row>
    <row r="183" spans="1:14" x14ac:dyDescent="0.25">
      <c r="A183" s="3"/>
      <c r="H183" s="4"/>
      <c r="K183" s="4">
        <f>IF(J183="","",IF(J183="Ganada",H183*I183/100,IF(J183="Perdida",-H183,0)))</f>
      </c>
    </row>
    <row r="184" spans="1:14" x14ac:dyDescent="0.25">
      <c r="A184" s="3"/>
      <c r="H184" s="4"/>
      <c r="K184" s="4">
        <f>IF(J184="","",IF(J184="Ganada",H184*I184/100,IF(J184="Perdida",-H184,0)))</f>
      </c>
    </row>
    <row r="185" spans="1:14" x14ac:dyDescent="0.25">
      <c r="A185" s="3"/>
      <c r="H185" s="4"/>
      <c r="K185" s="4">
        <f>IF(J185="","",IF(J185="Ganada",H185*I185/100,IF(J185="Perdida",-H185,0)))</f>
      </c>
    </row>
    <row r="186" spans="1:14" x14ac:dyDescent="0.25">
      <c r="A186" s="3"/>
      <c r="H186" s="4"/>
      <c r="K186" s="4">
        <f>IF(J186="","",IF(J186="Ganada",H186*I186/100,IF(J186="Perdida",-H186,0)))</f>
      </c>
    </row>
    <row r="187" spans="1:14" x14ac:dyDescent="0.25">
      <c r="A187" s="3"/>
      <c r="H187" s="4"/>
      <c r="K187" s="4">
        <f>IF(J187="","",IF(J187="Ganada",H187*I187/100,IF(J187="Perdida",-H187,0)))</f>
      </c>
    </row>
    <row r="188" spans="1:14" x14ac:dyDescent="0.25">
      <c r="A188" s="3"/>
      <c r="H188" s="4"/>
      <c r="K188" s="4">
        <f>IF(J188="","",IF(J188="Ganada",H188*I188/100,IF(J188="Perdida",-H188,0)))</f>
      </c>
    </row>
    <row r="189" spans="1:14" x14ac:dyDescent="0.25">
      <c r="A189" s="3"/>
      <c r="H189" s="4"/>
      <c r="K189" s="4">
        <f>IF(J189="","",IF(J189="Ganada",H189*I189/100,IF(J189="Perdida",-H189,0)))</f>
      </c>
    </row>
    <row r="190" spans="1:14" x14ac:dyDescent="0.25">
      <c r="A190" s="3"/>
      <c r="H190" s="4"/>
      <c r="K190" s="4">
        <f>IF(J190="","",IF(J190="Ganada",H190*I190/100,IF(J190="Perdida",-H190,0)))</f>
      </c>
    </row>
    <row r="191" spans="1:14" x14ac:dyDescent="0.25">
      <c r="A191" s="3"/>
      <c r="H191" s="4"/>
      <c r="K191" s="4">
        <f>IF(J191="","",IF(J191="Ganada",H191*I191/100,IF(J191="Perdida",-H191,0)))</f>
      </c>
    </row>
    <row r="192" spans="1:14" x14ac:dyDescent="0.25">
      <c r="A192" s="3"/>
      <c r="H192" s="4"/>
      <c r="K192" s="4">
        <f>IF(J192="","",IF(J192="Ganada",H192*I192/100,IF(J192="Perdida",-H192,0)))</f>
      </c>
    </row>
    <row r="193" spans="1:14" x14ac:dyDescent="0.25">
      <c r="A193" s="3"/>
      <c r="H193" s="4"/>
      <c r="K193" s="4">
        <f>IF(J193="","",IF(J193="Ganada",H193*I193/100,IF(J193="Perdida",-H193,0)))</f>
      </c>
    </row>
    <row r="194" spans="1:14" x14ac:dyDescent="0.25">
      <c r="A194" s="3"/>
      <c r="H194" s="4"/>
      <c r="K194" s="4">
        <f>IF(J194="","",IF(J194="Ganada",H194*I194/100,IF(J194="Perdida",-H194,0)))</f>
      </c>
    </row>
    <row r="195" spans="1:14" x14ac:dyDescent="0.25">
      <c r="A195" s="3"/>
      <c r="H195" s="4"/>
      <c r="K195" s="4">
        <f>IF(J195="","",IF(J195="Ganada",H195*I195/100,IF(J195="Perdida",-H195,0)))</f>
      </c>
    </row>
    <row r="196" spans="1:14" x14ac:dyDescent="0.25">
      <c r="A196" s="3"/>
      <c r="H196" s="4"/>
      <c r="K196" s="4">
        <f>IF(J196="","",IF(J196="Ganada",H196*I196/100,IF(J196="Perdida",-H196,0)))</f>
      </c>
    </row>
    <row r="197" spans="1:14" x14ac:dyDescent="0.25">
      <c r="A197" s="3"/>
      <c r="H197" s="4"/>
      <c r="K197" s="4">
        <f>IF(J197="","",IF(J197="Ganada",H197*I197/100,IF(J197="Perdida",-H197,0)))</f>
      </c>
    </row>
    <row r="198" spans="1:14" x14ac:dyDescent="0.25">
      <c r="A198" s="3"/>
      <c r="H198" s="4"/>
      <c r="K198" s="4">
        <f>IF(J198="","",IF(J198="Ganada",H198*I198/100,IF(J198="Perdida",-H198,0)))</f>
      </c>
    </row>
    <row r="199" spans="1:14" x14ac:dyDescent="0.25">
      <c r="A199" s="3"/>
      <c r="H199" s="4"/>
      <c r="K199" s="4">
        <f>IF(J199="","",IF(J199="Ganada",H199*I199/100,IF(J199="Perdida",-H199,0)))</f>
      </c>
    </row>
    <row r="200" spans="1:14" x14ac:dyDescent="0.25">
      <c r="A200" s="3"/>
      <c r="H200" s="4"/>
      <c r="K200" s="4">
        <f>IF(J200="","",IF(J200="Ganada",H200*I200/100,IF(J200="Perdida",-H200,0)))</f>
      </c>
    </row>
    <row r="201" spans="1:14" x14ac:dyDescent="0.25">
      <c r="A201" s="3"/>
      <c r="H201" s="4"/>
      <c r="K201" s="4">
        <f>IF(J201="","",IF(J201="Ganada",H201*I201/100,IF(J201="Perdida",-H201,0)))</f>
      </c>
    </row>
    <row r="202" spans="1:14" x14ac:dyDescent="0.25">
      <c r="A202" s="3"/>
      <c r="H202" s="4"/>
      <c r="K202" s="4">
        <f>IF(J202="","",IF(J202="Ganada",H202*I202/100,IF(J202="Perdida",-H202,0)))</f>
      </c>
    </row>
    <row r="203" spans="1:14" x14ac:dyDescent="0.25">
      <c r="A203" s="3"/>
      <c r="H203" s="4"/>
      <c r="K203" s="4">
        <f>IF(J203="","",IF(J203="Ganada",H203*I203/100,IF(J203="Perdida",-H203,0)))</f>
      </c>
    </row>
    <row r="204" spans="1:14" x14ac:dyDescent="0.25">
      <c r="A204" s="3"/>
      <c r="H204" s="4"/>
      <c r="K204" s="4">
        <f>IF(J204="","",IF(J204="Ganada",H204*I204/100,IF(J204="Perdida",-H204,0)))</f>
      </c>
    </row>
    <row r="205" spans="1:14" x14ac:dyDescent="0.25">
      <c r="A205" s="3"/>
      <c r="H205" s="4"/>
      <c r="K205" s="4">
        <f>IF(J205="","",IF(J205="Ganada",H205*I205/100,IF(J205="Perdida",-H205,0)))</f>
      </c>
    </row>
    <row r="206" spans="1:14" x14ac:dyDescent="0.25">
      <c r="A206" s="3"/>
      <c r="H206" s="4"/>
      <c r="K206" s="4">
        <f>IF(J206="","",IF(J206="Ganada",H206*I206/100,IF(J206="Perdida",-H206,0)))</f>
      </c>
    </row>
    <row r="207" spans="1:14" x14ac:dyDescent="0.25">
      <c r="A207" s="3"/>
      <c r="H207" s="4"/>
      <c r="K207" s="4">
        <f>IF(J207="","",IF(J207="Ganada",H207*I207/100,IF(J207="Perdida",-H207,0)))</f>
      </c>
    </row>
    <row r="208" spans="1:14" x14ac:dyDescent="0.25">
      <c r="A208" s="3"/>
      <c r="H208" s="4"/>
      <c r="K208" s="4">
        <f>IF(J208="","",IF(J208="Ganada",H208*I208/100,IF(J208="Perdida",-H208,0)))</f>
      </c>
    </row>
    <row r="209" spans="1:14" x14ac:dyDescent="0.25">
      <c r="A209" s="3"/>
      <c r="H209" s="4"/>
      <c r="K209" s="4">
        <f>IF(J209="","",IF(J209="Ganada",H209*I209/100,IF(J209="Perdida",-H209,0)))</f>
      </c>
    </row>
    <row r="210" spans="1:14" x14ac:dyDescent="0.25">
      <c r="A210" s="3"/>
      <c r="H210" s="4"/>
      <c r="K210" s="4">
        <f>IF(J210="","",IF(J210="Ganada",H210*I210/100,IF(J210="Perdida",-H210,0)))</f>
      </c>
    </row>
    <row r="211" spans="1:14" x14ac:dyDescent="0.25">
      <c r="A211" s="3"/>
      <c r="H211" s="4"/>
      <c r="K211" s="4">
        <f>IF(J211="","",IF(J211="Ganada",H211*I211/100,IF(J211="Perdida",-H211,0)))</f>
      </c>
    </row>
    <row r="212" spans="1:14" x14ac:dyDescent="0.25">
      <c r="A212" s="3"/>
      <c r="H212" s="4"/>
      <c r="K212" s="4">
        <f>IF(J212="","",IF(J212="Ganada",H212*I212/100,IF(J212="Perdida",-H212,0)))</f>
      </c>
    </row>
    <row r="213" spans="1:14" x14ac:dyDescent="0.25">
      <c r="A213" s="3"/>
      <c r="H213" s="4"/>
      <c r="K213" s="4">
        <f>IF(J213="","",IF(J213="Ganada",H213*I213/100,IF(J213="Perdida",-H213,0)))</f>
      </c>
    </row>
    <row r="214" spans="1:14" x14ac:dyDescent="0.25">
      <c r="A214" s="3"/>
      <c r="H214" s="4"/>
      <c r="K214" s="4">
        <f>IF(J214="","",IF(J214="Ganada",H214*I214/100,IF(J214="Perdida",-H214,0)))</f>
      </c>
    </row>
    <row r="215" spans="1:14" x14ac:dyDescent="0.25">
      <c r="A215" s="3"/>
      <c r="H215" s="4"/>
      <c r="K215" s="4">
        <f>IF(J215="","",IF(J215="Ganada",H215*I215/100,IF(J215="Perdida",-H215,0)))</f>
      </c>
    </row>
    <row r="216" spans="1:14" x14ac:dyDescent="0.25">
      <c r="A216" s="3"/>
      <c r="H216" s="4"/>
      <c r="K216" s="4">
        <f>IF(J216="","",IF(J216="Ganada",H216*I216/100,IF(J216="Perdida",-H216,0)))</f>
      </c>
    </row>
    <row r="217" spans="1:14" x14ac:dyDescent="0.25">
      <c r="A217" s="3"/>
      <c r="H217" s="4"/>
      <c r="K217" s="4">
        <f>IF(J217="","",IF(J217="Ganada",H217*I217/100,IF(J217="Perdida",-H217,0)))</f>
      </c>
    </row>
    <row r="218" spans="1:14" x14ac:dyDescent="0.25">
      <c r="A218" s="3"/>
      <c r="H218" s="4"/>
      <c r="K218" s="4">
        <f>IF(J218="","",IF(J218="Ganada",H218*I218/100,IF(J218="Perdida",-H218,0)))</f>
      </c>
    </row>
    <row r="219" spans="1:14" x14ac:dyDescent="0.25">
      <c r="A219" s="3"/>
      <c r="H219" s="4"/>
      <c r="K219" s="4">
        <f>IF(J219="","",IF(J219="Ganada",H219*I219/100,IF(J219="Perdida",-H219,0)))</f>
      </c>
    </row>
    <row r="220" spans="1:14" x14ac:dyDescent="0.25">
      <c r="A220" s="3"/>
      <c r="H220" s="4"/>
      <c r="K220" s="4">
        <f>IF(J220="","",IF(J220="Ganada",H220*I220/100,IF(J220="Perdida",-H220,0)))</f>
      </c>
    </row>
    <row r="221" spans="1:14" x14ac:dyDescent="0.25">
      <c r="A221" s="3"/>
      <c r="H221" s="4"/>
      <c r="K221" s="4">
        <f>IF(J221="","",IF(J221="Ganada",H221*I221/100,IF(J221="Perdida",-H221,0)))</f>
      </c>
    </row>
    <row r="222" spans="1:14" x14ac:dyDescent="0.25">
      <c r="A222" s="3"/>
      <c r="H222" s="4"/>
      <c r="K222" s="4">
        <f>IF(J222="","",IF(J222="Ganada",H222*I222/100,IF(J222="Perdida",-H222,0)))</f>
      </c>
    </row>
    <row r="223" spans="1:14" x14ac:dyDescent="0.25">
      <c r="A223" s="3"/>
      <c r="H223" s="4"/>
      <c r="K223" s="4">
        <f>IF(J223="","",IF(J223="Ganada",H223*I223/100,IF(J223="Perdida",-H223,0)))</f>
      </c>
    </row>
    <row r="224" spans="1:14" x14ac:dyDescent="0.25">
      <c r="A224" s="3"/>
      <c r="H224" s="4"/>
      <c r="K224" s="4">
        <f>IF(J224="","",IF(J224="Ganada",H224*I224/100,IF(J224="Perdida",-H224,0)))</f>
      </c>
    </row>
    <row r="225" spans="1:14" x14ac:dyDescent="0.25">
      <c r="A225" s="3"/>
      <c r="H225" s="4"/>
      <c r="K225" s="4">
        <f>IF(J225="","",IF(J225="Ganada",H225*I225/100,IF(J225="Perdida",-H225,0)))</f>
      </c>
    </row>
    <row r="226" spans="1:14" x14ac:dyDescent="0.25">
      <c r="A226" s="3"/>
      <c r="H226" s="4"/>
      <c r="K226" s="4">
        <f>IF(J226="","",IF(J226="Ganada",H226*I226/100,IF(J226="Perdida",-H226,0)))</f>
      </c>
    </row>
    <row r="227" spans="1:14" x14ac:dyDescent="0.25">
      <c r="A227" s="3"/>
      <c r="H227" s="4"/>
      <c r="K227" s="4">
        <f>IF(J227="","",IF(J227="Ganada",H227*I227/100,IF(J227="Perdida",-H227,0)))</f>
      </c>
    </row>
    <row r="228" spans="1:14" x14ac:dyDescent="0.25">
      <c r="A228" s="3"/>
      <c r="H228" s="4"/>
      <c r="K228" s="4">
        <f>IF(J228="","",IF(J228="Ganada",H228*I228/100,IF(J228="Perdida",-H228,0)))</f>
      </c>
    </row>
    <row r="229" spans="1:14" x14ac:dyDescent="0.25">
      <c r="A229" s="3"/>
      <c r="H229" s="4"/>
      <c r="K229" s="4">
        <f>IF(J229="","",IF(J229="Ganada",H229*I229/100,IF(J229="Perdida",-H229,0)))</f>
      </c>
    </row>
    <row r="230" spans="1:14" x14ac:dyDescent="0.25">
      <c r="A230" s="3"/>
      <c r="H230" s="4"/>
      <c r="K230" s="4">
        <f>IF(J230="","",IF(J230="Ganada",H230*I230/100,IF(J230="Perdida",-H230,0)))</f>
      </c>
    </row>
    <row r="231" spans="1:14" x14ac:dyDescent="0.25">
      <c r="A231" s="3"/>
      <c r="H231" s="4"/>
      <c r="K231" s="4">
        <f>IF(J231="","",IF(J231="Ganada",H231*I231/100,IF(J231="Perdida",-H231,0)))</f>
      </c>
    </row>
    <row r="232" spans="1:14" x14ac:dyDescent="0.25">
      <c r="A232" s="3"/>
      <c r="H232" s="4"/>
      <c r="K232" s="4">
        <f>IF(J232="","",IF(J232="Ganada",H232*I232/100,IF(J232="Perdida",-H232,0)))</f>
      </c>
    </row>
    <row r="233" spans="1:14" x14ac:dyDescent="0.25">
      <c r="A233" s="3"/>
      <c r="H233" s="4"/>
      <c r="K233" s="4">
        <f>IF(J233="","",IF(J233="Ganada",H233*I233/100,IF(J233="Perdida",-H233,0)))</f>
      </c>
    </row>
    <row r="234" spans="1:14" x14ac:dyDescent="0.25">
      <c r="A234" s="3"/>
      <c r="H234" s="4"/>
      <c r="K234" s="4">
        <f>IF(J234="","",IF(J234="Ganada",H234*I234/100,IF(J234="Perdida",-H234,0)))</f>
      </c>
    </row>
    <row r="235" spans="1:14" x14ac:dyDescent="0.25">
      <c r="A235" s="3"/>
      <c r="H235" s="4"/>
      <c r="K235" s="4">
        <f>IF(J235="","",IF(J235="Ganada",H235*I235/100,IF(J235="Perdida",-H235,0)))</f>
      </c>
    </row>
    <row r="236" spans="1:14" x14ac:dyDescent="0.25">
      <c r="A236" s="3"/>
      <c r="H236" s="4"/>
      <c r="K236" s="4">
        <f>IF(J236="","",IF(J236="Ganada",H236*I236/100,IF(J236="Perdida",-H236,0)))</f>
      </c>
    </row>
    <row r="237" spans="1:14" x14ac:dyDescent="0.25">
      <c r="A237" s="3"/>
      <c r="H237" s="4"/>
      <c r="K237" s="4">
        <f>IF(J237="","",IF(J237="Ganada",H237*I237/100,IF(J237="Perdida",-H237,0)))</f>
      </c>
    </row>
    <row r="238" spans="1:14" x14ac:dyDescent="0.25">
      <c r="A238" s="3"/>
      <c r="H238" s="4"/>
      <c r="K238" s="4">
        <f>IF(J238="","",IF(J238="Ganada",H238*I238/100,IF(J238="Perdida",-H238,0)))</f>
      </c>
    </row>
    <row r="239" spans="1:14" x14ac:dyDescent="0.25">
      <c r="A239" s="3"/>
      <c r="H239" s="4"/>
      <c r="K239" s="4">
        <f>IF(J239="","",IF(J239="Ganada",H239*I239/100,IF(J239="Perdida",-H239,0)))</f>
      </c>
    </row>
    <row r="240" spans="1:14" x14ac:dyDescent="0.25">
      <c r="A240" s="3"/>
      <c r="H240" s="4"/>
      <c r="K240" s="4">
        <f>IF(J240="","",IF(J240="Ganada",H240*I240/100,IF(J240="Perdida",-H240,0)))</f>
      </c>
    </row>
    <row r="241" spans="1:14" x14ac:dyDescent="0.25">
      <c r="A241" s="3"/>
      <c r="H241" s="4"/>
      <c r="K241" s="4">
        <f>IF(J241="","",IF(J241="Ganada",H241*I241/100,IF(J241="Perdida",-H241,0)))</f>
      </c>
    </row>
    <row r="242" spans="1:14" x14ac:dyDescent="0.25">
      <c r="A242" s="3"/>
      <c r="H242" s="4"/>
      <c r="K242" s="4">
        <f>IF(J242="","",IF(J242="Ganada",H242*I242/100,IF(J242="Perdida",-H242,0)))</f>
      </c>
    </row>
    <row r="243" spans="1:14" x14ac:dyDescent="0.25">
      <c r="A243" s="3"/>
      <c r="H243" s="4"/>
      <c r="K243" s="4">
        <f>IF(J243="","",IF(J243="Ganada",H243*I243/100,IF(J243="Perdida",-H243,0)))</f>
      </c>
    </row>
    <row r="244" spans="1:14" x14ac:dyDescent="0.25">
      <c r="A244" s="3"/>
      <c r="H244" s="4"/>
      <c r="K244" s="4">
        <f>IF(J244="","",IF(J244="Ganada",H244*I244/100,IF(J244="Perdida",-H244,0)))</f>
      </c>
    </row>
    <row r="245" spans="1:14" x14ac:dyDescent="0.25">
      <c r="A245" s="3"/>
      <c r="H245" s="4"/>
      <c r="K245" s="4">
        <f>IF(J245="","",IF(J245="Ganada",H245*I245/100,IF(J245="Perdida",-H245,0)))</f>
      </c>
    </row>
    <row r="246" spans="1:14" x14ac:dyDescent="0.25">
      <c r="A246" s="3"/>
      <c r="H246" s="4"/>
      <c r="K246" s="4">
        <f>IF(J246="","",IF(J246="Ganada",H246*I246/100,IF(J246="Perdida",-H246,0)))</f>
      </c>
    </row>
    <row r="247" spans="1:14" x14ac:dyDescent="0.25">
      <c r="A247" s="3"/>
      <c r="H247" s="4"/>
      <c r="K247" s="4">
        <f>IF(J247="","",IF(J247="Ganada",H247*I247/100,IF(J247="Perdida",-H247,0)))</f>
      </c>
    </row>
    <row r="248" spans="1:14" x14ac:dyDescent="0.25">
      <c r="A248" s="3"/>
      <c r="H248" s="4"/>
      <c r="K248" s="4">
        <f>IF(J248="","",IF(J248="Ganada",H248*I248/100,IF(J248="Perdida",-H248,0)))</f>
      </c>
    </row>
    <row r="249" spans="1:14" x14ac:dyDescent="0.25">
      <c r="A249" s="3"/>
      <c r="H249" s="4"/>
      <c r="K249" s="4">
        <f>IF(J249="","",IF(J249="Ganada",H249*I249/100,IF(J249="Perdida",-H249,0)))</f>
      </c>
    </row>
    <row r="250" spans="1:14" x14ac:dyDescent="0.25">
      <c r="A250" s="3"/>
      <c r="H250" s="4"/>
      <c r="K250" s="4">
        <f>IF(J250="","",IF(J250="Ganada",H250*I250/100,IF(J250="Perdida",-H250,0)))</f>
      </c>
    </row>
    <row r="251" spans="1:14" x14ac:dyDescent="0.25">
      <c r="A251" s="3"/>
      <c r="H251" s="4"/>
      <c r="K251" s="4">
        <f>IF(J251="","",IF(J251="Ganada",H251*I251/100,IF(J251="Perdida",-H251,0)))</f>
      </c>
    </row>
    <row r="252" spans="1:14" x14ac:dyDescent="0.25">
      <c r="A252" s="3"/>
      <c r="H252" s="4"/>
      <c r="K252" s="4">
        <f>IF(J252="","",IF(J252="Ganada",H252*I252/100,IF(J252="Perdida",-H252,0)))</f>
      </c>
    </row>
    <row r="253" spans="1:14" x14ac:dyDescent="0.25">
      <c r="A253" s="3"/>
      <c r="H253" s="4"/>
      <c r="K253" s="4">
        <f>IF(J253="","",IF(J253="Ganada",H253*I253/100,IF(J253="Perdida",-H253,0)))</f>
      </c>
    </row>
    <row r="254" spans="1:14" x14ac:dyDescent="0.25">
      <c r="A254" s="3"/>
      <c r="H254" s="4"/>
      <c r="K254" s="4">
        <f>IF(J254="","",IF(J254="Ganada",H254*I254/100,IF(J254="Perdida",-H254,0)))</f>
      </c>
    </row>
    <row r="255" spans="1:14" x14ac:dyDescent="0.25">
      <c r="A255" s="3"/>
      <c r="H255" s="4"/>
      <c r="K255" s="4">
        <f>IF(J255="","",IF(J255="Ganada",H255*I255/100,IF(J255="Perdida",-H255,0)))</f>
      </c>
    </row>
    <row r="256" spans="1:14" x14ac:dyDescent="0.25">
      <c r="A256" s="3"/>
      <c r="H256" s="4"/>
      <c r="K256" s="4">
        <f>IF(J256="","",IF(J256="Ganada",H256*I256/100,IF(J256="Perdida",-H256,0)))</f>
      </c>
    </row>
    <row r="257" spans="1:14" x14ac:dyDescent="0.25">
      <c r="A257" s="3"/>
      <c r="H257" s="4"/>
      <c r="K257" s="4">
        <f>IF(J257="","",IF(J257="Ganada",H257*I257/100,IF(J257="Perdida",-H257,0)))</f>
      </c>
    </row>
    <row r="258" spans="1:14" x14ac:dyDescent="0.25">
      <c r="A258" s="3"/>
      <c r="H258" s="4"/>
      <c r="K258" s="4">
        <f>IF(J258="","",IF(J258="Ganada",H258*I258/100,IF(J258="Perdida",-H258,0)))</f>
      </c>
    </row>
    <row r="259" spans="1:14" x14ac:dyDescent="0.25">
      <c r="A259" s="3"/>
      <c r="H259" s="4"/>
      <c r="K259" s="4">
        <f>IF(J259="","",IF(J259="Ganada",H259*I259/100,IF(J259="Perdida",-H259,0)))</f>
      </c>
    </row>
    <row r="260" spans="1:14" x14ac:dyDescent="0.25">
      <c r="A260" s="3"/>
      <c r="H260" s="4"/>
      <c r="K260" s="4">
        <f>IF(J260="","",IF(J260="Ganada",H260*I260/100,IF(J260="Perdida",-H260,0)))</f>
      </c>
    </row>
    <row r="261" spans="1:14" x14ac:dyDescent="0.25">
      <c r="A261" s="3"/>
      <c r="H261" s="4"/>
      <c r="K261" s="4">
        <f>IF(J261="","",IF(J261="Ganada",H261*I261/100,IF(J261="Perdida",-H261,0)))</f>
      </c>
    </row>
    <row r="262" spans="1:14" x14ac:dyDescent="0.25">
      <c r="A262" s="3"/>
      <c r="H262" s="4"/>
      <c r="K262" s="4">
        <f>IF(J262="","",IF(J262="Ganada",H262*I262/100,IF(J262="Perdida",-H262,0)))</f>
      </c>
    </row>
    <row r="263" spans="1:14" x14ac:dyDescent="0.25">
      <c r="A263" s="3"/>
      <c r="H263" s="4"/>
      <c r="K263" s="4">
        <f>IF(J263="","",IF(J263="Ganada",H263*I263/100,IF(J263="Perdida",-H263,0)))</f>
      </c>
    </row>
    <row r="264" spans="1:14" x14ac:dyDescent="0.25">
      <c r="A264" s="3"/>
      <c r="H264" s="4"/>
      <c r="K264" s="4">
        <f>IF(J264="","",IF(J264="Ganada",H264*I264/100,IF(J264="Perdida",-H264,0)))</f>
      </c>
    </row>
    <row r="265" spans="1:14" x14ac:dyDescent="0.25">
      <c r="A265" s="3"/>
      <c r="H265" s="4"/>
      <c r="K265" s="4">
        <f>IF(J265="","",IF(J265="Ganada",H265*I265/100,IF(J265="Perdida",-H265,0)))</f>
      </c>
    </row>
    <row r="266" spans="1:14" x14ac:dyDescent="0.25">
      <c r="A266" s="3"/>
      <c r="H266" s="4"/>
      <c r="K266" s="4">
        <f>IF(J266="","",IF(J266="Ganada",H266*I266/100,IF(J266="Perdida",-H266,0)))</f>
      </c>
    </row>
    <row r="267" spans="1:14" x14ac:dyDescent="0.25">
      <c r="A267" s="3"/>
      <c r="H267" s="4"/>
      <c r="K267" s="4">
        <f>IF(J267="","",IF(J267="Ganada",H267*I267/100,IF(J267="Perdida",-H267,0)))</f>
      </c>
    </row>
    <row r="268" spans="1:14" x14ac:dyDescent="0.25">
      <c r="A268" s="3"/>
      <c r="H268" s="4"/>
      <c r="K268" s="4">
        <f>IF(J268="","",IF(J268="Ganada",H268*I268/100,IF(J268="Perdida",-H268,0)))</f>
      </c>
    </row>
    <row r="269" spans="1:14" x14ac:dyDescent="0.25">
      <c r="A269" s="3"/>
      <c r="H269" s="4"/>
      <c r="K269" s="4">
        <f>IF(J269="","",IF(J269="Ganada",H269*I269/100,IF(J269="Perdida",-H269,0)))</f>
      </c>
    </row>
    <row r="270" spans="1:14" x14ac:dyDescent="0.25">
      <c r="A270" s="3"/>
      <c r="H270" s="4"/>
      <c r="K270" s="4">
        <f>IF(J270="","",IF(J270="Ganada",H270*I270/100,IF(J270="Perdida",-H270,0)))</f>
      </c>
    </row>
    <row r="271" spans="1:14" x14ac:dyDescent="0.25">
      <c r="A271" s="3"/>
      <c r="H271" s="4"/>
      <c r="K271" s="4">
        <f>IF(J271="","",IF(J271="Ganada",H271*I271/100,IF(J271="Perdida",-H271,0)))</f>
      </c>
    </row>
    <row r="272" spans="1:14" x14ac:dyDescent="0.25">
      <c r="A272" s="3"/>
      <c r="H272" s="4"/>
      <c r="K272" s="4">
        <f>IF(J272="","",IF(J272="Ganada",H272*I272/100,IF(J272="Perdida",-H272,0)))</f>
      </c>
    </row>
    <row r="273" spans="1:14" x14ac:dyDescent="0.25">
      <c r="A273" s="3"/>
      <c r="H273" s="4"/>
      <c r="K273" s="4">
        <f>IF(J273="","",IF(J273="Ganada",H273*I273/100,IF(J273="Perdida",-H273,0)))</f>
      </c>
    </row>
    <row r="274" spans="1:14" x14ac:dyDescent="0.25">
      <c r="A274" s="3"/>
      <c r="H274" s="4"/>
      <c r="K274" s="4">
        <f>IF(J274="","",IF(J274="Ganada",H274*I274/100,IF(J274="Perdida",-H274,0)))</f>
      </c>
    </row>
    <row r="275" spans="1:14" x14ac:dyDescent="0.25">
      <c r="A275" s="3"/>
      <c r="H275" s="4"/>
      <c r="K275" s="4">
        <f>IF(J275="","",IF(J275="Ganada",H275*I275/100,IF(J275="Perdida",-H275,0)))</f>
      </c>
    </row>
    <row r="276" spans="1:14" x14ac:dyDescent="0.25">
      <c r="A276" s="3"/>
      <c r="H276" s="4"/>
      <c r="K276" s="4">
        <f>IF(J276="","",IF(J276="Ganada",H276*I276/100,IF(J276="Perdida",-H276,0)))</f>
      </c>
    </row>
    <row r="277" spans="1:14" x14ac:dyDescent="0.25">
      <c r="A277" s="3"/>
      <c r="H277" s="4"/>
      <c r="K277" s="4">
        <f>IF(J277="","",IF(J277="Ganada",H277*I277/100,IF(J277="Perdida",-H277,0)))</f>
      </c>
    </row>
    <row r="278" spans="1:14" x14ac:dyDescent="0.25">
      <c r="A278" s="3"/>
      <c r="H278" s="4"/>
      <c r="K278" s="4">
        <f>IF(J278="","",IF(J278="Ganada",H278*I278/100,IF(J278="Perdida",-H278,0)))</f>
      </c>
    </row>
    <row r="279" spans="1:14" x14ac:dyDescent="0.25">
      <c r="A279" s="3"/>
      <c r="H279" s="4"/>
      <c r="K279" s="4">
        <f>IF(J279="","",IF(J279="Ganada",H279*I279/100,IF(J279="Perdida",-H279,0)))</f>
      </c>
    </row>
    <row r="280" spans="1:14" x14ac:dyDescent="0.25">
      <c r="A280" s="3"/>
      <c r="H280" s="4"/>
      <c r="K280" s="4">
        <f>IF(J280="","",IF(J280="Ganada",H280*I280/100,IF(J280="Perdida",-H280,0)))</f>
      </c>
    </row>
    <row r="281" spans="1:14" x14ac:dyDescent="0.25">
      <c r="A281" s="3"/>
      <c r="H281" s="4"/>
      <c r="K281" s="4">
        <f>IF(J281="","",IF(J281="Ganada",H281*I281/100,IF(J281="Perdida",-H281,0)))</f>
      </c>
    </row>
    <row r="282" spans="1:14" x14ac:dyDescent="0.25">
      <c r="A282" s="3"/>
      <c r="H282" s="4"/>
      <c r="K282" s="4">
        <f>IF(J282="","",IF(J282="Ganada",H282*I282/100,IF(J282="Perdida",-H282,0)))</f>
      </c>
    </row>
    <row r="283" spans="1:14" x14ac:dyDescent="0.25">
      <c r="A283" s="3"/>
      <c r="H283" s="4"/>
      <c r="K283" s="4">
        <f>IF(J283="","",IF(J283="Ganada",H283*I283/100,IF(J283="Perdida",-H283,0)))</f>
      </c>
    </row>
    <row r="284" spans="1:14" x14ac:dyDescent="0.25">
      <c r="A284" s="3"/>
      <c r="H284" s="4"/>
      <c r="K284" s="4">
        <f>IF(J284="","",IF(J284="Ganada",H284*I284/100,IF(J284="Perdida",-H284,0)))</f>
      </c>
    </row>
    <row r="285" spans="1:14" x14ac:dyDescent="0.25">
      <c r="A285" s="3"/>
      <c r="H285" s="4"/>
      <c r="K285" s="4">
        <f>IF(J285="","",IF(J285="Ganada",H285*I285/100,IF(J285="Perdida",-H285,0)))</f>
      </c>
    </row>
    <row r="286" spans="1:14" x14ac:dyDescent="0.25">
      <c r="A286" s="3"/>
      <c r="H286" s="4"/>
      <c r="K286" s="4">
        <f>IF(J286="","",IF(J286="Ganada",H286*I286/100,IF(J286="Perdida",-H286,0)))</f>
      </c>
    </row>
    <row r="287" spans="1:14" x14ac:dyDescent="0.25">
      <c r="A287" s="3"/>
      <c r="H287" s="4"/>
      <c r="K287" s="4">
        <f>IF(J287="","",IF(J287="Ganada",H287*I287/100,IF(J287="Perdida",-H287,0)))</f>
      </c>
    </row>
    <row r="288" spans="1:14" x14ac:dyDescent="0.25">
      <c r="A288" s="3"/>
      <c r="H288" s="4"/>
      <c r="K288" s="4">
        <f>IF(J288="","",IF(J288="Ganada",H288*I288/100,IF(J288="Perdida",-H288,0)))</f>
      </c>
    </row>
    <row r="289" spans="1:14" x14ac:dyDescent="0.25">
      <c r="A289" s="3"/>
      <c r="H289" s="4"/>
      <c r="K289" s="4">
        <f>IF(J289="","",IF(J289="Ganada",H289*I289/100,IF(J289="Perdida",-H289,0)))</f>
      </c>
    </row>
    <row r="290" spans="1:14" x14ac:dyDescent="0.25">
      <c r="A290" s="3"/>
      <c r="H290" s="4"/>
      <c r="K290" s="4">
        <f>IF(J290="","",IF(J290="Ganada",H290*I290/100,IF(J290="Perdida",-H290,0)))</f>
      </c>
    </row>
    <row r="291" spans="1:14" x14ac:dyDescent="0.25">
      <c r="A291" s="3"/>
      <c r="H291" s="4"/>
      <c r="K291" s="4">
        <f>IF(J291="","",IF(J291="Ganada",H291*I291/100,IF(J291="Perdida",-H291,0)))</f>
      </c>
    </row>
    <row r="292" spans="1:14" x14ac:dyDescent="0.25">
      <c r="A292" s="3"/>
      <c r="H292" s="4"/>
      <c r="K292" s="4">
        <f>IF(J292="","",IF(J292="Ganada",H292*I292/100,IF(J292="Perdida",-H292,0)))</f>
      </c>
    </row>
    <row r="293" spans="1:14" x14ac:dyDescent="0.25">
      <c r="A293" s="3"/>
      <c r="H293" s="4"/>
      <c r="K293" s="4">
        <f>IF(J293="","",IF(J293="Ganada",H293*I293/100,IF(J293="Perdida",-H293,0)))</f>
      </c>
    </row>
    <row r="294" spans="1:14" x14ac:dyDescent="0.25">
      <c r="A294" s="3"/>
      <c r="H294" s="4"/>
      <c r="K294" s="4">
        <f>IF(J294="","",IF(J294="Ganada",H294*I294/100,IF(J294="Perdida",-H294,0)))</f>
      </c>
    </row>
    <row r="295" spans="1:14" x14ac:dyDescent="0.25">
      <c r="A295" s="3"/>
      <c r="H295" s="4"/>
      <c r="K295" s="4">
        <f>IF(J295="","",IF(J295="Ganada",H295*I295/100,IF(J295="Perdida",-H295,0)))</f>
      </c>
    </row>
    <row r="296" spans="1:14" x14ac:dyDescent="0.25">
      <c r="A296" s="3"/>
      <c r="H296" s="4"/>
      <c r="K296" s="4">
        <f>IF(J296="","",IF(J296="Ganada",H296*I296/100,IF(J296="Perdida",-H296,0)))</f>
      </c>
    </row>
    <row r="297" spans="1:14" x14ac:dyDescent="0.25">
      <c r="A297" s="3"/>
      <c r="H297" s="4"/>
      <c r="K297" s="4">
        <f>IF(J297="","",IF(J297="Ganada",H297*I297/100,IF(J297="Perdida",-H297,0)))</f>
      </c>
    </row>
    <row r="298" spans="1:14" x14ac:dyDescent="0.25">
      <c r="A298" s="3"/>
      <c r="H298" s="4"/>
      <c r="K298" s="4">
        <f>IF(J298="","",IF(J298="Ganada",H298*I298/100,IF(J298="Perdida",-H298,0)))</f>
      </c>
    </row>
    <row r="299" spans="1:14" x14ac:dyDescent="0.25">
      <c r="A299" s="3"/>
      <c r="H299" s="4"/>
      <c r="K299" s="4">
        <f>IF(J299="","",IF(J299="Ganada",H299*I299/100,IF(J299="Perdida",-H299,0)))</f>
      </c>
    </row>
    <row r="300" spans="1:14" x14ac:dyDescent="0.25">
      <c r="A300" s="3"/>
      <c r="H300" s="4"/>
      <c r="K300" s="4">
        <f>IF(J300="","",IF(J300="Ganada",H300*I300/100,IF(J300="Perdida",-H300,0)))</f>
      </c>
    </row>
    <row r="301" spans="1:14" x14ac:dyDescent="0.25">
      <c r="A301" s="3"/>
      <c r="H301" s="4"/>
      <c r="K301" s="4">
        <f>IF(J301="","",IF(J301="Ganada",H301*I301/100,IF(J301="Perdida",-H301,0)))</f>
      </c>
    </row>
  </sheetData>
  <dataValidations count="6">
    <dataValidation type="list" allowBlank="1" sqref="G10:G301">
      <formula1>"Arriba,Abajo"</formula1>
    </dataValidation>
    <dataValidation type="list" allowBlank="1" sqref="G2:G301">
      <formula1>"Arriba,Abajo"</formula1>
    </dataValidation>
    <dataValidation type="list" allowBlank="1" sqref="J10:J301">
      <formula1>"Ganada,Perdida,Empate"</formula1>
    </dataValidation>
    <dataValidation type="list" allowBlank="1" sqref="J2:J301">
      <formula1>"Ganada,Perdida,Empate"</formula1>
    </dataValidation>
    <dataValidation type="list" allowBlank="1" sqref="M10:N301">
      <formula1>"Tranquilo,Confiado,Impaciente,Enfadado,Con miedo,Eufórico"</formula1>
    </dataValidation>
    <dataValidation type="list" allowBlank="1" sqref="M2:N301">
      <formula1>"Tranquilo,Confiado,Impaciente,Enfadado,Con miedo,Eufórico"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6" customWidth="1"/>
    <col min="2" max="2" width="18" customWidth="1"/>
  </cols>
  <sheetData>
    <row r="1" ht="22" customHeight="1" spans="1:2" s="1" customFormat="1" x14ac:dyDescent="0.25">
      <c r="A1" s="2" t="s">
        <v>14</v>
      </c>
      <c r="B1" s="2" t="s">
        <v>15</v>
      </c>
    </row>
    <row r="2" spans="1:2" x14ac:dyDescent="0.25">
      <c r="A2" t="s">
        <v>16</v>
      </c>
      <c r="B2">
        <f>COUNTIF(Operaciones!J2:J301,"&lt;&gt;")</f>
      </c>
    </row>
    <row r="3" spans="1:2" x14ac:dyDescent="0.25">
      <c r="A3" t="s">
        <v>17</v>
      </c>
      <c r="B3">
        <f>COUNTIF(Operaciones!J2:J301,"Ganada")</f>
      </c>
    </row>
    <row r="4" spans="1:2" x14ac:dyDescent="0.25">
      <c r="A4" t="s">
        <v>18</v>
      </c>
      <c r="B4">
        <f>COUNTIF(Operaciones!J2:J301,"Perdida")</f>
      </c>
    </row>
    <row r="5" spans="1:2" x14ac:dyDescent="0.25">
      <c r="A5" t="s">
        <v>19</v>
      </c>
      <c r="B5" s="5">
        <f>IF(B2=0,"",(B3/(B3+B4)))</f>
      </c>
    </row>
    <row r="6" spans="1:2" x14ac:dyDescent="0.25">
      <c r="A6" t="s">
        <v>20</v>
      </c>
      <c r="B6" s="4">
        <f>SUM(Operaciones!K2:K301)</f>
      </c>
    </row>
    <row r="7" spans="1:2" x14ac:dyDescent="0.25">
      <c r="A7" t="s">
        <v>21</v>
      </c>
      <c r="B7">
        <f>IF(B2=0,"",AVERAGE(Operaciones!H2:H301))</f>
      </c>
    </row>
    <row r="8" spans="1:2" x14ac:dyDescent="0.25">
      <c r="A8" t="s">
        <v>22</v>
      </c>
      <c r="B8">
        <f>IF(B2=0,"",MAX(Operaciones!K2:K301))</f>
      </c>
    </row>
    <row r="9" spans="1:2" x14ac:dyDescent="0.25">
      <c r="A9" t="s">
        <v>23</v>
      </c>
      <c r="B9">
        <f>IF(B2=0,"",MIN(Operaciones!K2:K301))</f>
      </c>
    </row>
    <row r="10" spans="1:2" x14ac:dyDescent="0.25">
      <c r="A10" t="s">
        <v>24</v>
      </c>
      <c r="B10">
        <f>IF(B2=0,"",AVERAGE(Operaciones!I2:I301))</f>
      </c>
    </row>
    <row r="12" spans="1:2" s="6" customFormat="1" x14ac:dyDescent="0.25">
      <c r="A12" s="6" t="s">
        <v>25</v>
      </c>
      <c r="B12" s="6" t="s">
        <v>10</v>
      </c>
    </row>
    <row r="13" spans="1:2" x14ac:dyDescent="0.25">
      <c r="A13" t="s">
        <v>26</v>
      </c>
      <c r="B13" s="4">
        <f>IF(A13="","",SUMIF(Operaciones!F2:F301,A13,Operaciones!K2:K301))</f>
      </c>
    </row>
    <row r="14" spans="1:2" x14ac:dyDescent="0.25">
      <c r="A14" t="s">
        <v>26</v>
      </c>
      <c r="B14" s="4">
        <f>IF(A14="","",SUMIF(Operaciones!F2:F301,A14,Operaciones!K2:K301))</f>
      </c>
    </row>
    <row r="15" spans="1:2" x14ac:dyDescent="0.25">
      <c r="A15" t="s">
        <v>26</v>
      </c>
      <c r="B15" s="4">
        <f>IF(A15="","",SUMIF(Operaciones!F2:F301,A15,Operaciones!K2:K301))</f>
      </c>
    </row>
    <row r="17" spans="1:2" s="6" customFormat="1" x14ac:dyDescent="0.25">
      <c r="A17" s="6" t="s">
        <v>27</v>
      </c>
      <c r="B17" s="6" t="s">
        <v>10</v>
      </c>
    </row>
    <row r="18" spans="1:2" x14ac:dyDescent="0.25">
      <c r="A18" t="s">
        <v>28</v>
      </c>
      <c r="B18" s="4">
        <f>SUMPRODUCT((WEEKDAY(Operaciones!A2:A301,2)=1)*(Operaciones!K2:K301))</f>
      </c>
    </row>
    <row r="19" spans="1:2" x14ac:dyDescent="0.25">
      <c r="A19" t="s">
        <v>29</v>
      </c>
      <c r="B19" s="4">
        <f>SUMPRODUCT((WEEKDAY(Operaciones!A2:A301,2)=2)*(Operaciones!K2:K301))</f>
      </c>
    </row>
    <row r="20" spans="1:2" x14ac:dyDescent="0.25">
      <c r="A20" t="s">
        <v>30</v>
      </c>
      <c r="B20" s="4">
        <f>SUMPRODUCT((WEEKDAY(Operaciones!A2:A301,2)=3)*(Operaciones!K2:K301))</f>
      </c>
    </row>
    <row r="21" spans="1:2" x14ac:dyDescent="0.25">
      <c r="A21" t="s">
        <v>31</v>
      </c>
      <c r="B21" s="4">
        <f>SUMPRODUCT((WEEKDAY(Operaciones!A2:A301,2)=4)*(Operaciones!K2:K301))</f>
      </c>
    </row>
    <row r="22" spans="1:2" x14ac:dyDescent="0.25">
      <c r="A22" t="s">
        <v>32</v>
      </c>
      <c r="B22" s="4">
        <f>SUMPRODUCT((WEEKDAY(Operaciones!A2:A301,2)=5)*(Operaciones!K2:K301))</f>
      </c>
    </row>
    <row r="24" spans="1:1" x14ac:dyDescent="0.25">
      <c r="A24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4" customWidth="1"/>
  </cols>
  <sheetData>
    <row r="1" ht="22" customHeight="1" spans="1:3" s="1" customFormat="1" x14ac:dyDescent="0.25">
      <c r="A1" s="2" t="s">
        <v>34</v>
      </c>
      <c r="B1" s="2" t="s">
        <v>35</v>
      </c>
      <c r="C1" s="2" t="s">
        <v>36</v>
      </c>
    </row>
    <row r="2" spans="1:3" x14ac:dyDescent="0.25">
      <c r="A2" t="s">
        <v>37</v>
      </c>
      <c r="B2">
        <v>1</v>
      </c>
      <c r="C2" t="s">
        <v>38</v>
      </c>
    </row>
    <row r="3" spans="1:3" x14ac:dyDescent="0.25">
      <c r="A3" t="s">
        <v>39</v>
      </c>
      <c r="B3" t="s">
        <v>40</v>
      </c>
      <c r="C3" t="s">
        <v>41</v>
      </c>
    </row>
    <row r="4" spans="1:3" x14ac:dyDescent="0.25">
      <c r="A4" t="s">
        <v>42</v>
      </c>
      <c r="B4">
        <v>3</v>
      </c>
      <c r="C4" t="s">
        <v>43</v>
      </c>
    </row>
    <row r="5" spans="1:3" x14ac:dyDescent="0.25">
      <c r="A5" t="s">
        <v>44</v>
      </c>
      <c r="B5" t="s">
        <v>40</v>
      </c>
      <c r="C5" t="s">
        <v>45</v>
      </c>
    </row>
    <row r="6" spans="1:3" x14ac:dyDescent="0.25">
      <c r="A6" t="s">
        <v>46</v>
      </c>
      <c r="B6" t="s">
        <v>40</v>
      </c>
      <c r="C6" t="s">
        <v>47</v>
      </c>
    </row>
    <row r="7" spans="1:3" x14ac:dyDescent="0.25">
      <c r="A7" t="s">
        <v>48</v>
      </c>
      <c r="B7">
        <v>80</v>
      </c>
      <c r="C7" t="s">
        <v>49</v>
      </c>
    </row>
    <row r="8" spans="1:3" x14ac:dyDescent="0.25">
      <c r="A8" t="s">
        <v>50</v>
      </c>
      <c r="B8" t="s">
        <v>40</v>
      </c>
      <c r="C8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Operaciones</vt:lpstr>
      <vt:lpstr>Resumen</vt:lpstr>
      <vt:lpstr>Reglas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Opciones-Binarias.mx</dc:creator>
  <dc:title/>
  <dc:subject/>
  <dc:description/>
  <cp:keywords/>
  <cp:category/>
  <cp:lastModifiedBy>Unknown</cp:lastModifiedBy>
  <dcterms:created xsi:type="dcterms:W3CDTF">2026-09-14T00:00:00Z</dcterms:created>
  <dcterms:modified xsi:type="dcterms:W3CDTF">2026-09-14T00:00:00Z</dcterms:modified>
</cp:coreProperties>
</file>